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E:\93 PC\01-07-25\ĐƯỜNG DÂY 35KV\"/>
    </mc:Choice>
  </mc:AlternateContent>
  <xr:revisionPtr revIDLastSave="0" documentId="13_ncr:1_{3CF65731-BB93-4C8D-B16D-6D5EFEA57C52}" xr6:coauthVersionLast="47" xr6:coauthVersionMax="47" xr10:uidLastSave="{00000000-0000-0000-0000-000000000000}"/>
  <bookViews>
    <workbookView xWindow="8520" yWindow="1275" windowWidth="15630" windowHeight="14205" xr2:uid="{00000000-000D-0000-FFFF-FFFF00000000}"/>
  </bookViews>
  <sheets>
    <sheet name="XÃ TÂN UYÊN" sheetId="16" r:id="rId1"/>
  </sheets>
  <definedNames>
    <definedName name="_xlnm._FilterDatabase" localSheetId="0" hidden="1">'XÃ TÂN UYÊN'!$A$9:$AE$100</definedName>
    <definedName name="_xlnm.Print_Area" localSheetId="0">'XÃ TÂN UYÊN'!$A$1:$AE$102</definedName>
    <definedName name="_xlnm.Print_Titles" localSheetId="0">'XÃ TÂN UYÊN'!$7:$9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3" i="16" l="1"/>
  <c r="K83" i="16"/>
  <c r="M83" i="16"/>
  <c r="N83" i="16"/>
  <c r="O83" i="16"/>
  <c r="P83" i="16"/>
  <c r="Q83" i="16"/>
  <c r="G83" i="16"/>
  <c r="W83" i="16"/>
  <c r="X83" i="16"/>
  <c r="Z83" i="16"/>
  <c r="AA83" i="16"/>
  <c r="AB83" i="16"/>
  <c r="AC83" i="16"/>
  <c r="U81" i="16"/>
  <c r="R81" i="16"/>
  <c r="H81" i="16"/>
  <c r="L81" i="16" s="1"/>
  <c r="I81" i="16" s="1"/>
  <c r="V81" i="16" l="1"/>
  <c r="P99" i="16"/>
  <c r="P98" i="16"/>
  <c r="Y81" i="16" l="1"/>
  <c r="R16" i="16"/>
  <c r="R17" i="16"/>
  <c r="G49" i="16" l="1"/>
  <c r="X76" i="16" l="1"/>
  <c r="Y76" i="16"/>
  <c r="AA76" i="16"/>
  <c r="AB76" i="16"/>
  <c r="AC76" i="16"/>
  <c r="K76" i="16"/>
  <c r="L76" i="16"/>
  <c r="N76" i="16"/>
  <c r="O76" i="16"/>
  <c r="P76" i="16"/>
  <c r="Q76" i="16"/>
  <c r="G76" i="16"/>
  <c r="W71" i="16"/>
  <c r="X71" i="16"/>
  <c r="Y71" i="16"/>
  <c r="Z71" i="16"/>
  <c r="AB71" i="16"/>
  <c r="AC71" i="16"/>
  <c r="J71" i="16"/>
  <c r="K71" i="16"/>
  <c r="L71" i="16"/>
  <c r="M71" i="16"/>
  <c r="O71" i="16"/>
  <c r="P71" i="16"/>
  <c r="Q71" i="16"/>
  <c r="G71" i="16"/>
  <c r="W49" i="16"/>
  <c r="X49" i="16"/>
  <c r="Y49" i="16"/>
  <c r="AA49" i="16"/>
  <c r="AB49" i="16"/>
  <c r="AC49" i="16"/>
  <c r="J49" i="16"/>
  <c r="K49" i="16"/>
  <c r="L49" i="16"/>
  <c r="N49" i="16"/>
  <c r="O49" i="16"/>
  <c r="P49" i="16"/>
  <c r="Q49" i="16"/>
  <c r="T41" i="16" l="1"/>
  <c r="AB101" i="16" l="1"/>
  <c r="AA101" i="16"/>
  <c r="Z101" i="16"/>
  <c r="Y101" i="16"/>
  <c r="X101" i="16"/>
  <c r="W101" i="16"/>
  <c r="O101" i="16"/>
  <c r="N101" i="16"/>
  <c r="M101" i="16"/>
  <c r="L101" i="16"/>
  <c r="K101" i="16"/>
  <c r="J101" i="16"/>
  <c r="G101" i="16"/>
  <c r="AC80" i="16"/>
  <c r="AB80" i="16"/>
  <c r="AA80" i="16"/>
  <c r="Y80" i="16"/>
  <c r="X80" i="16"/>
  <c r="W80" i="16"/>
  <c r="Q80" i="16"/>
  <c r="P80" i="16"/>
  <c r="O80" i="16"/>
  <c r="N80" i="16"/>
  <c r="L80" i="16"/>
  <c r="K80" i="16"/>
  <c r="J80" i="16"/>
  <c r="G80" i="16"/>
  <c r="AC78" i="16"/>
  <c r="AB78" i="16"/>
  <c r="AA78" i="16"/>
  <c r="Z78" i="16"/>
  <c r="Y78" i="16"/>
  <c r="X78" i="16"/>
  <c r="Q78" i="16"/>
  <c r="P78" i="16"/>
  <c r="O78" i="16"/>
  <c r="N78" i="16"/>
  <c r="M78" i="16"/>
  <c r="L78" i="16"/>
  <c r="K78" i="16"/>
  <c r="G78" i="16"/>
  <c r="AC73" i="16"/>
  <c r="AB73" i="16"/>
  <c r="AA73" i="16"/>
  <c r="Y73" i="16"/>
  <c r="X73" i="16"/>
  <c r="W73" i="16"/>
  <c r="Q73" i="16"/>
  <c r="P73" i="16"/>
  <c r="O73" i="16"/>
  <c r="N73" i="16"/>
  <c r="L73" i="16"/>
  <c r="K73" i="16"/>
  <c r="J73" i="16"/>
  <c r="G73" i="16"/>
  <c r="AC68" i="16"/>
  <c r="AB68" i="16"/>
  <c r="AA68" i="16"/>
  <c r="Z68" i="16"/>
  <c r="Y68" i="16"/>
  <c r="W68" i="16"/>
  <c r="Q68" i="16"/>
  <c r="P68" i="16"/>
  <c r="O68" i="16"/>
  <c r="N68" i="16"/>
  <c r="M68" i="16"/>
  <c r="L68" i="16"/>
  <c r="J68" i="16"/>
  <c r="G68" i="16"/>
  <c r="AC66" i="16"/>
  <c r="AB66" i="16"/>
  <c r="AA66" i="16"/>
  <c r="Z66" i="16"/>
  <c r="Y66" i="16"/>
  <c r="W66" i="16"/>
  <c r="Q66" i="16"/>
  <c r="P66" i="16"/>
  <c r="O66" i="16"/>
  <c r="N66" i="16"/>
  <c r="M66" i="16"/>
  <c r="L66" i="16"/>
  <c r="J66" i="16"/>
  <c r="G66" i="16"/>
  <c r="AC63" i="16"/>
  <c r="AB63" i="16"/>
  <c r="AA63" i="16"/>
  <c r="Z63" i="16"/>
  <c r="X63" i="16"/>
  <c r="W63" i="16"/>
  <c r="Q63" i="16"/>
  <c r="P63" i="16"/>
  <c r="O63" i="16"/>
  <c r="N63" i="16"/>
  <c r="M63" i="16"/>
  <c r="K63" i="16"/>
  <c r="J63" i="16"/>
  <c r="G63" i="16"/>
  <c r="AC61" i="16"/>
  <c r="AB61" i="16"/>
  <c r="AA61" i="16"/>
  <c r="Z61" i="16"/>
  <c r="Y61" i="16"/>
  <c r="W61" i="16"/>
  <c r="Q61" i="16"/>
  <c r="P61" i="16"/>
  <c r="O61" i="16"/>
  <c r="N61" i="16"/>
  <c r="M61" i="16"/>
  <c r="L61" i="16"/>
  <c r="J61" i="16"/>
  <c r="G61" i="16"/>
  <c r="AC59" i="16"/>
  <c r="AB59" i="16"/>
  <c r="Z59" i="16"/>
  <c r="Y59" i="16"/>
  <c r="X59" i="16"/>
  <c r="W59" i="16"/>
  <c r="Q59" i="16"/>
  <c r="P59" i="16"/>
  <c r="O59" i="16"/>
  <c r="M59" i="16"/>
  <c r="L59" i="16"/>
  <c r="K59" i="16"/>
  <c r="J59" i="16"/>
  <c r="G59" i="16"/>
  <c r="AC57" i="16"/>
  <c r="AB57" i="16"/>
  <c r="Z57" i="16"/>
  <c r="Y57" i="16"/>
  <c r="X57" i="16"/>
  <c r="W57" i="16"/>
  <c r="Q57" i="16"/>
  <c r="P57" i="16"/>
  <c r="O57" i="16"/>
  <c r="M57" i="16"/>
  <c r="L57" i="16"/>
  <c r="K57" i="16"/>
  <c r="J57" i="16"/>
  <c r="G57" i="16"/>
  <c r="AC51" i="16"/>
  <c r="AB51" i="16"/>
  <c r="AA51" i="16"/>
  <c r="Z51" i="16"/>
  <c r="Y51" i="16"/>
  <c r="X51" i="16"/>
  <c r="Q51" i="16"/>
  <c r="P51" i="16"/>
  <c r="O51" i="16"/>
  <c r="N51" i="16"/>
  <c r="M51" i="16"/>
  <c r="L51" i="16"/>
  <c r="K51" i="16"/>
  <c r="G51" i="16"/>
  <c r="AC46" i="16"/>
  <c r="AB46" i="16"/>
  <c r="Z46" i="16"/>
  <c r="Y46" i="16"/>
  <c r="X46" i="16"/>
  <c r="W46" i="16"/>
  <c r="Q46" i="16"/>
  <c r="P46" i="16"/>
  <c r="O46" i="16"/>
  <c r="M46" i="16"/>
  <c r="L46" i="16"/>
  <c r="K46" i="16"/>
  <c r="J46" i="16"/>
  <c r="G46" i="16"/>
  <c r="AC44" i="16"/>
  <c r="AB44" i="16"/>
  <c r="AA44" i="16"/>
  <c r="Z44" i="16"/>
  <c r="Y44" i="16"/>
  <c r="Q44" i="16"/>
  <c r="P44" i="16"/>
  <c r="O44" i="16"/>
  <c r="N44" i="16"/>
  <c r="M44" i="16"/>
  <c r="L44" i="16"/>
  <c r="G44" i="16"/>
  <c r="AC40" i="16"/>
  <c r="AB40" i="16"/>
  <c r="AA40" i="16"/>
  <c r="Z40" i="16"/>
  <c r="Y40" i="16"/>
  <c r="X40" i="16"/>
  <c r="Q40" i="16"/>
  <c r="P40" i="16"/>
  <c r="O40" i="16"/>
  <c r="N40" i="16"/>
  <c r="M40" i="16"/>
  <c r="L40" i="16"/>
  <c r="K40" i="16"/>
  <c r="G40" i="16"/>
  <c r="AC38" i="16"/>
  <c r="AB38" i="16"/>
  <c r="AA38" i="16"/>
  <c r="Z38" i="16"/>
  <c r="Y38" i="16"/>
  <c r="W38" i="16"/>
  <c r="Q38" i="16"/>
  <c r="P38" i="16"/>
  <c r="O38" i="16"/>
  <c r="N38" i="16"/>
  <c r="M38" i="16"/>
  <c r="L38" i="16"/>
  <c r="J38" i="16"/>
  <c r="G38" i="16"/>
  <c r="AC36" i="16"/>
  <c r="AB36" i="16"/>
  <c r="AA36" i="16"/>
  <c r="Z36" i="16"/>
  <c r="Y36" i="16"/>
  <c r="X36" i="16"/>
  <c r="Q36" i="16"/>
  <c r="P36" i="16"/>
  <c r="O36" i="16"/>
  <c r="N36" i="16"/>
  <c r="M36" i="16"/>
  <c r="L36" i="16"/>
  <c r="K36" i="16"/>
  <c r="G36" i="16"/>
  <c r="AA34" i="16"/>
  <c r="Y34" i="16"/>
  <c r="X34" i="16"/>
  <c r="P34" i="16"/>
  <c r="N34" i="16"/>
  <c r="L34" i="16"/>
  <c r="K34" i="16"/>
  <c r="G34" i="16"/>
  <c r="AC11" i="16"/>
  <c r="AB11" i="16"/>
  <c r="AA11" i="16"/>
  <c r="Z11" i="16"/>
  <c r="Y11" i="16"/>
  <c r="X11" i="16"/>
  <c r="Q11" i="16"/>
  <c r="P11" i="16"/>
  <c r="O11" i="16"/>
  <c r="N11" i="16"/>
  <c r="M11" i="16"/>
  <c r="L11" i="16"/>
  <c r="K11" i="16"/>
  <c r="G11" i="16"/>
  <c r="H100" i="16"/>
  <c r="P100" i="16" l="1"/>
  <c r="G102" i="16"/>
  <c r="AC100" i="16"/>
  <c r="I100" i="16"/>
  <c r="T42" i="16" l="1"/>
  <c r="T43" i="16"/>
  <c r="U12" i="16"/>
  <c r="U13" i="16"/>
  <c r="U14" i="16"/>
  <c r="U15" i="16"/>
  <c r="U16" i="16"/>
  <c r="U17" i="16"/>
  <c r="U18" i="16"/>
  <c r="U19" i="16"/>
  <c r="U20" i="16"/>
  <c r="U21" i="16"/>
  <c r="U22" i="16"/>
  <c r="U23" i="16"/>
  <c r="U24" i="16"/>
  <c r="U26" i="16"/>
  <c r="U27" i="16"/>
  <c r="U28" i="16"/>
  <c r="U29" i="16"/>
  <c r="U30" i="16"/>
  <c r="U31" i="16"/>
  <c r="U32" i="16"/>
  <c r="U33" i="16"/>
  <c r="U35" i="16"/>
  <c r="U37" i="16"/>
  <c r="U39" i="16"/>
  <c r="U41" i="16"/>
  <c r="U42" i="16"/>
  <c r="U43" i="16"/>
  <c r="U45" i="16"/>
  <c r="U47" i="16"/>
  <c r="U48" i="16"/>
  <c r="U50" i="16"/>
  <c r="U52" i="16"/>
  <c r="U53" i="16"/>
  <c r="U54" i="16"/>
  <c r="U55" i="16"/>
  <c r="U56" i="16"/>
  <c r="U58" i="16"/>
  <c r="U60" i="16"/>
  <c r="U62" i="16"/>
  <c r="U64" i="16"/>
  <c r="U65" i="16"/>
  <c r="U67" i="16"/>
  <c r="U69" i="16"/>
  <c r="U70" i="16"/>
  <c r="U72" i="16"/>
  <c r="U74" i="16"/>
  <c r="U75" i="16"/>
  <c r="U77" i="16"/>
  <c r="U79" i="16"/>
  <c r="U82" i="16"/>
  <c r="U86" i="16"/>
  <c r="U87" i="16"/>
  <c r="U88" i="16"/>
  <c r="U10" i="16"/>
  <c r="R70" i="16"/>
  <c r="R12" i="16"/>
  <c r="R13" i="16"/>
  <c r="R14" i="16"/>
  <c r="R15" i="16"/>
  <c r="R18" i="16"/>
  <c r="R19" i="16"/>
  <c r="R20" i="16"/>
  <c r="R21" i="16"/>
  <c r="R22" i="16"/>
  <c r="R23" i="16"/>
  <c r="R24" i="16"/>
  <c r="R26" i="16"/>
  <c r="R27" i="16"/>
  <c r="R28" i="16"/>
  <c r="R29" i="16"/>
  <c r="R30" i="16"/>
  <c r="R31" i="16"/>
  <c r="R32" i="16"/>
  <c r="R33" i="16"/>
  <c r="R35" i="16"/>
  <c r="R37" i="16"/>
  <c r="R39" i="16"/>
  <c r="R41" i="16"/>
  <c r="R42" i="16"/>
  <c r="R43" i="16"/>
  <c r="R45" i="16"/>
  <c r="R47" i="16"/>
  <c r="R48" i="16"/>
  <c r="R50" i="16"/>
  <c r="R52" i="16"/>
  <c r="R53" i="16"/>
  <c r="R54" i="16"/>
  <c r="R55" i="16"/>
  <c r="R56" i="16"/>
  <c r="R58" i="16"/>
  <c r="R60" i="16"/>
  <c r="R62" i="16"/>
  <c r="R64" i="16"/>
  <c r="R65" i="16"/>
  <c r="R67" i="16"/>
  <c r="R69" i="16"/>
  <c r="R72" i="16"/>
  <c r="R74" i="16"/>
  <c r="R75" i="16"/>
  <c r="R77" i="16"/>
  <c r="R79" i="16"/>
  <c r="R82" i="16"/>
  <c r="R86" i="16"/>
  <c r="R87" i="16"/>
  <c r="R88" i="16"/>
  <c r="R10" i="16"/>
  <c r="H12" i="16"/>
  <c r="H13" i="16"/>
  <c r="M13" i="16" s="1"/>
  <c r="H14" i="16"/>
  <c r="M14" i="16" s="1"/>
  <c r="I14" i="16" s="1"/>
  <c r="H15" i="16"/>
  <c r="J15" i="16" s="1"/>
  <c r="I15" i="16" s="1"/>
  <c r="H16" i="16"/>
  <c r="M16" i="16" s="1"/>
  <c r="I16" i="16" s="1"/>
  <c r="H17" i="16"/>
  <c r="M17" i="16" s="1"/>
  <c r="I17" i="16" s="1"/>
  <c r="H18" i="16"/>
  <c r="M18" i="16" s="1"/>
  <c r="I18" i="16" s="1"/>
  <c r="H19" i="16"/>
  <c r="M19" i="16" s="1"/>
  <c r="I19" i="16" s="1"/>
  <c r="H20" i="16"/>
  <c r="M20" i="16" s="1"/>
  <c r="I20" i="16" s="1"/>
  <c r="H21" i="16"/>
  <c r="M21" i="16" s="1"/>
  <c r="I21" i="16" s="1"/>
  <c r="H22" i="16"/>
  <c r="J22" i="16" s="1"/>
  <c r="I22" i="16" s="1"/>
  <c r="H23" i="16"/>
  <c r="M23" i="16" s="1"/>
  <c r="I23" i="16" s="1"/>
  <c r="H24" i="16"/>
  <c r="J24" i="16" s="1"/>
  <c r="I24" i="16" s="1"/>
  <c r="H25" i="16"/>
  <c r="M25" i="16" s="1"/>
  <c r="I25" i="16" s="1"/>
  <c r="H26" i="16"/>
  <c r="O26" i="16" s="1"/>
  <c r="H27" i="16"/>
  <c r="M27" i="16" s="1"/>
  <c r="I27" i="16" s="1"/>
  <c r="H28" i="16"/>
  <c r="M28" i="16" s="1"/>
  <c r="I28" i="16" s="1"/>
  <c r="H29" i="16"/>
  <c r="M29" i="16" s="1"/>
  <c r="I29" i="16" s="1"/>
  <c r="H30" i="16"/>
  <c r="O30" i="16" s="1"/>
  <c r="I30" i="16" s="1"/>
  <c r="H31" i="16"/>
  <c r="M31" i="16" s="1"/>
  <c r="I31" i="16" s="1"/>
  <c r="H32" i="16"/>
  <c r="M32" i="16" s="1"/>
  <c r="I32" i="16" s="1"/>
  <c r="H33" i="16"/>
  <c r="Q33" i="16" s="1"/>
  <c r="H35" i="16"/>
  <c r="H36" i="16" s="1"/>
  <c r="H37" i="16"/>
  <c r="H38" i="16" s="1"/>
  <c r="H39" i="16"/>
  <c r="H40" i="16" s="1"/>
  <c r="H41" i="16"/>
  <c r="H42" i="16"/>
  <c r="K42" i="16" s="1"/>
  <c r="I42" i="16" s="1"/>
  <c r="H43" i="16"/>
  <c r="J43" i="16" s="1"/>
  <c r="J44" i="16" s="1"/>
  <c r="H45" i="16"/>
  <c r="H46" i="16" s="1"/>
  <c r="H47" i="16"/>
  <c r="H48" i="16"/>
  <c r="H50" i="16"/>
  <c r="H51" i="16" s="1"/>
  <c r="H52" i="16"/>
  <c r="H53" i="16"/>
  <c r="N53" i="16" s="1"/>
  <c r="I53" i="16" s="1"/>
  <c r="H54" i="16"/>
  <c r="N54" i="16" s="1"/>
  <c r="I54" i="16" s="1"/>
  <c r="H55" i="16"/>
  <c r="N55" i="16" s="1"/>
  <c r="I55" i="16" s="1"/>
  <c r="H56" i="16"/>
  <c r="N56" i="16" s="1"/>
  <c r="I56" i="16" s="1"/>
  <c r="H58" i="16"/>
  <c r="H59" i="16" s="1"/>
  <c r="H60" i="16"/>
  <c r="H61" i="16" s="1"/>
  <c r="H62" i="16"/>
  <c r="H64" i="16"/>
  <c r="H65" i="16"/>
  <c r="K65" i="16" s="1"/>
  <c r="I65" i="16" s="1"/>
  <c r="H67" i="16"/>
  <c r="H68" i="16" s="1"/>
  <c r="H69" i="16"/>
  <c r="H70" i="16"/>
  <c r="H72" i="16"/>
  <c r="H73" i="16" s="1"/>
  <c r="H74" i="16"/>
  <c r="H75" i="16"/>
  <c r="H77" i="16"/>
  <c r="H78" i="16" s="1"/>
  <c r="H79" i="16"/>
  <c r="H80" i="16" s="1"/>
  <c r="H82" i="16"/>
  <c r="H83" i="16" s="1"/>
  <c r="H84" i="16"/>
  <c r="H85" i="16"/>
  <c r="Q85" i="16" s="1"/>
  <c r="I85" i="16" s="1"/>
  <c r="H86" i="16"/>
  <c r="Q86" i="16" s="1"/>
  <c r="I86" i="16" s="1"/>
  <c r="H87" i="16"/>
  <c r="Q87" i="16" s="1"/>
  <c r="I87" i="16" s="1"/>
  <c r="H88" i="16"/>
  <c r="Q88" i="16" s="1"/>
  <c r="I88" i="16" s="1"/>
  <c r="H89" i="16"/>
  <c r="Q89" i="16" s="1"/>
  <c r="I89" i="16" s="1"/>
  <c r="H90" i="16"/>
  <c r="P90" i="16" s="1"/>
  <c r="H91" i="16"/>
  <c r="Q91" i="16" s="1"/>
  <c r="I91" i="16" s="1"/>
  <c r="H92" i="16"/>
  <c r="Q92" i="16" s="1"/>
  <c r="I92" i="16" s="1"/>
  <c r="H93" i="16"/>
  <c r="P93" i="16" s="1"/>
  <c r="I93" i="16" s="1"/>
  <c r="H94" i="16"/>
  <c r="P94" i="16" s="1"/>
  <c r="I94" i="16" s="1"/>
  <c r="H95" i="16"/>
  <c r="P95" i="16" s="1"/>
  <c r="I95" i="16" s="1"/>
  <c r="H96" i="16"/>
  <c r="P96" i="16" s="1"/>
  <c r="I96" i="16" s="1"/>
  <c r="H97" i="16"/>
  <c r="P97" i="16" s="1"/>
  <c r="I97" i="16" s="1"/>
  <c r="H98" i="16"/>
  <c r="I98" i="16" s="1"/>
  <c r="H99" i="16"/>
  <c r="I99" i="16" s="1"/>
  <c r="H10" i="16"/>
  <c r="H76" i="16" l="1"/>
  <c r="H101" i="16"/>
  <c r="H71" i="16"/>
  <c r="H49" i="16"/>
  <c r="H11" i="16"/>
  <c r="P102" i="16"/>
  <c r="H63" i="16"/>
  <c r="L62" i="16"/>
  <c r="L82" i="16"/>
  <c r="L83" i="16" s="1"/>
  <c r="H44" i="16"/>
  <c r="P101" i="16"/>
  <c r="Q34" i="16"/>
  <c r="M34" i="16"/>
  <c r="H66" i="16"/>
  <c r="H57" i="16"/>
  <c r="H34" i="16"/>
  <c r="O34" i="16"/>
  <c r="I90" i="16"/>
  <c r="M79" i="16"/>
  <c r="M80" i="16" s="1"/>
  <c r="M72" i="16"/>
  <c r="M73" i="16" s="1"/>
  <c r="N58" i="16"/>
  <c r="N59" i="16" s="1"/>
  <c r="M47" i="16"/>
  <c r="K41" i="16"/>
  <c r="K44" i="16" s="1"/>
  <c r="I33" i="16"/>
  <c r="I13" i="16"/>
  <c r="J77" i="16"/>
  <c r="J78" i="16" s="1"/>
  <c r="N70" i="16"/>
  <c r="K64" i="16"/>
  <c r="K66" i="16" s="1"/>
  <c r="N52" i="16"/>
  <c r="N57" i="16" s="1"/>
  <c r="N45" i="16"/>
  <c r="J39" i="16"/>
  <c r="J40" i="16" s="1"/>
  <c r="J12" i="16"/>
  <c r="J34" i="16" s="1"/>
  <c r="J10" i="16"/>
  <c r="Q84" i="16"/>
  <c r="Q101" i="16" s="1"/>
  <c r="J75" i="16"/>
  <c r="J76" i="16" s="1"/>
  <c r="N69" i="16"/>
  <c r="V62" i="16"/>
  <c r="V63" i="16" s="1"/>
  <c r="J50" i="16"/>
  <c r="J51" i="16" s="1"/>
  <c r="I43" i="16"/>
  <c r="K37" i="16"/>
  <c r="V82" i="16"/>
  <c r="V83" i="16" s="1"/>
  <c r="M74" i="16"/>
  <c r="M76" i="16" s="1"/>
  <c r="K67" i="16"/>
  <c r="K68" i="16" s="1"/>
  <c r="K60" i="16"/>
  <c r="K61" i="16" s="1"/>
  <c r="M48" i="16"/>
  <c r="J35" i="16"/>
  <c r="J36" i="16" s="1"/>
  <c r="I26" i="16"/>
  <c r="V77" i="16"/>
  <c r="V78" i="16" s="1"/>
  <c r="V64" i="16"/>
  <c r="V52" i="16"/>
  <c r="V39" i="16"/>
  <c r="V40" i="16" s="1"/>
  <c r="V28" i="16"/>
  <c r="Z28" i="16" s="1"/>
  <c r="V20" i="16"/>
  <c r="Z20" i="16" s="1"/>
  <c r="V12" i="16"/>
  <c r="V88" i="16"/>
  <c r="AC88" i="16" s="1"/>
  <c r="V75" i="16"/>
  <c r="V50" i="16"/>
  <c r="V51" i="16" s="1"/>
  <c r="V37" i="16"/>
  <c r="V38" i="16" s="1"/>
  <c r="V27" i="16"/>
  <c r="Z27" i="16" s="1"/>
  <c r="V19" i="16"/>
  <c r="Z19" i="16" s="1"/>
  <c r="V70" i="16"/>
  <c r="V56" i="16"/>
  <c r="AA56" i="16" s="1"/>
  <c r="V45" i="16"/>
  <c r="V46" i="16" s="1"/>
  <c r="V32" i="16"/>
  <c r="Z32" i="16" s="1"/>
  <c r="V24" i="16"/>
  <c r="W24" i="16" s="1"/>
  <c r="V16" i="16"/>
  <c r="Z16" i="16" s="1"/>
  <c r="V10" i="16"/>
  <c r="V11" i="16" s="1"/>
  <c r="V69" i="16"/>
  <c r="V55" i="16"/>
  <c r="AA55" i="16" s="1"/>
  <c r="V43" i="16"/>
  <c r="W43" i="16" s="1"/>
  <c r="W44" i="16" s="1"/>
  <c r="V31" i="16"/>
  <c r="Z31" i="16" s="1"/>
  <c r="V23" i="16"/>
  <c r="Z23" i="16" s="1"/>
  <c r="V15" i="16"/>
  <c r="W15" i="16" s="1"/>
  <c r="AC99" i="16"/>
  <c r="V87" i="16"/>
  <c r="AC87" i="16" s="1"/>
  <c r="V74" i="16"/>
  <c r="V67" i="16"/>
  <c r="V68" i="16" s="1"/>
  <c r="V60" i="16"/>
  <c r="V61" i="16" s="1"/>
  <c r="V54" i="16"/>
  <c r="AA54" i="16" s="1"/>
  <c r="V48" i="16"/>
  <c r="V42" i="16"/>
  <c r="X42" i="16" s="1"/>
  <c r="V35" i="16"/>
  <c r="V36" i="16" s="1"/>
  <c r="V30" i="16"/>
  <c r="AB30" i="16" s="1"/>
  <c r="V26" i="16"/>
  <c r="AB26" i="16" s="1"/>
  <c r="V22" i="16"/>
  <c r="W22" i="16" s="1"/>
  <c r="V18" i="16"/>
  <c r="Z18" i="16" s="1"/>
  <c r="V14" i="16"/>
  <c r="Z14" i="16" s="1"/>
  <c r="AC98" i="16"/>
  <c r="V86" i="16"/>
  <c r="AC86" i="16" s="1"/>
  <c r="V79" i="16"/>
  <c r="V80" i="16" s="1"/>
  <c r="V72" i="16"/>
  <c r="V73" i="16" s="1"/>
  <c r="V65" i="16"/>
  <c r="X65" i="16" s="1"/>
  <c r="V58" i="16"/>
  <c r="V59" i="16" s="1"/>
  <c r="V53" i="16"/>
  <c r="AA53" i="16" s="1"/>
  <c r="V47" i="16"/>
  <c r="V41" i="16"/>
  <c r="V33" i="16"/>
  <c r="AC33" i="16" s="1"/>
  <c r="V29" i="16"/>
  <c r="Z29" i="16" s="1"/>
  <c r="V21" i="16"/>
  <c r="Z21" i="16" s="1"/>
  <c r="V17" i="16"/>
  <c r="Z17" i="16" s="1"/>
  <c r="V13" i="16"/>
  <c r="Z13" i="16" s="1"/>
  <c r="V71" i="16" l="1"/>
  <c r="N71" i="16"/>
  <c r="V49" i="16"/>
  <c r="V76" i="16"/>
  <c r="M49" i="16"/>
  <c r="M102" i="16" s="1"/>
  <c r="H102" i="16"/>
  <c r="J11" i="16"/>
  <c r="J102" i="16" s="1"/>
  <c r="V44" i="16"/>
  <c r="I82" i="16"/>
  <c r="I83" i="16" s="1"/>
  <c r="L63" i="16"/>
  <c r="I62" i="16"/>
  <c r="I63" i="16" s="1"/>
  <c r="V66" i="16"/>
  <c r="V101" i="16"/>
  <c r="N46" i="16"/>
  <c r="Q102" i="16"/>
  <c r="AB34" i="16"/>
  <c r="AB102" i="16" s="1"/>
  <c r="Z34" i="16"/>
  <c r="AC34" i="16"/>
  <c r="V34" i="16"/>
  <c r="V57" i="16"/>
  <c r="K38" i="16"/>
  <c r="K102" i="16" s="1"/>
  <c r="Z79" i="16"/>
  <c r="Z80" i="16" s="1"/>
  <c r="Z48" i="16"/>
  <c r="Z74" i="16"/>
  <c r="Z76" i="16" s="1"/>
  <c r="X37" i="16"/>
  <c r="W39" i="16"/>
  <c r="W40" i="16" s="1"/>
  <c r="I48" i="16"/>
  <c r="I67" i="16"/>
  <c r="I68" i="16" s="1"/>
  <c r="Y82" i="16"/>
  <c r="Y83" i="16" s="1"/>
  <c r="Y62" i="16"/>
  <c r="I75" i="16"/>
  <c r="I10" i="16"/>
  <c r="I39" i="16"/>
  <c r="I40" i="16" s="1"/>
  <c r="I52" i="16"/>
  <c r="I57" i="16" s="1"/>
  <c r="I70" i="16"/>
  <c r="I47" i="16"/>
  <c r="I72" i="16"/>
  <c r="I73" i="16" s="1"/>
  <c r="AA58" i="16"/>
  <c r="AA59" i="16" s="1"/>
  <c r="W10" i="16"/>
  <c r="W11" i="16" s="1"/>
  <c r="AA45" i="16"/>
  <c r="W50" i="16"/>
  <c r="W51" i="16" s="1"/>
  <c r="W12" i="16"/>
  <c r="W34" i="16" s="1"/>
  <c r="AA52" i="16"/>
  <c r="AA57" i="16" s="1"/>
  <c r="X41" i="16"/>
  <c r="X44" i="16" s="1"/>
  <c r="W35" i="16"/>
  <c r="W36" i="16" s="1"/>
  <c r="X60" i="16"/>
  <c r="X61" i="16" s="1"/>
  <c r="AA69" i="16"/>
  <c r="W75" i="16"/>
  <c r="W76" i="16" s="1"/>
  <c r="X64" i="16"/>
  <c r="X66" i="16" s="1"/>
  <c r="I35" i="16"/>
  <c r="I36" i="16" s="1"/>
  <c r="I60" i="16"/>
  <c r="I61" i="16" s="1"/>
  <c r="I74" i="16"/>
  <c r="I37" i="16"/>
  <c r="I38" i="16" s="1"/>
  <c r="I50" i="16"/>
  <c r="I51" i="16" s="1"/>
  <c r="I69" i="16"/>
  <c r="I84" i="16"/>
  <c r="I101" i="16" s="1"/>
  <c r="I12" i="16"/>
  <c r="I34" i="16" s="1"/>
  <c r="I45" i="16"/>
  <c r="I46" i="16" s="1"/>
  <c r="I64" i="16"/>
  <c r="I66" i="16" s="1"/>
  <c r="I77" i="16"/>
  <c r="I78" i="16" s="1"/>
  <c r="I41" i="16"/>
  <c r="I44" i="16" s="1"/>
  <c r="I58" i="16"/>
  <c r="I59" i="16" s="1"/>
  <c r="I79" i="16"/>
  <c r="I80" i="16" s="1"/>
  <c r="Z47" i="16"/>
  <c r="Z72" i="16"/>
  <c r="Z73" i="16" s="1"/>
  <c r="X67" i="16"/>
  <c r="X68" i="16" s="1"/>
  <c r="AC101" i="16"/>
  <c r="AA70" i="16"/>
  <c r="W77" i="16"/>
  <c r="W78" i="16" s="1"/>
  <c r="N102" i="16" l="1"/>
  <c r="I76" i="16"/>
  <c r="Z49" i="16"/>
  <c r="AA71" i="16"/>
  <c r="I71" i="16"/>
  <c r="I49" i="16"/>
  <c r="I11" i="16"/>
  <c r="L102" i="16"/>
  <c r="V102" i="16"/>
  <c r="AC102" i="16"/>
  <c r="W102" i="16"/>
  <c r="Y63" i="16"/>
  <c r="Y102" i="16" s="1"/>
  <c r="Z102" i="16"/>
  <c r="X38" i="16"/>
  <c r="X102" i="16" s="1"/>
  <c r="AA46" i="16"/>
  <c r="AA102" i="16" l="1"/>
  <c r="I102" i="16"/>
</calcChain>
</file>

<file path=xl/sharedStrings.xml><?xml version="1.0" encoding="utf-8"?>
<sst xmlns="http://schemas.openxmlformats.org/spreadsheetml/2006/main" count="633" uniqueCount="242">
  <si>
    <t>STT</t>
  </si>
  <si>
    <t>Tên chủ sử dụng
quản lý</t>
  </si>
  <si>
    <t>Địa chỉ chủ sử dụng</t>
  </si>
  <si>
    <t>Tờ bản đồ số</t>
  </si>
  <si>
    <t>Số thửa</t>
  </si>
  <si>
    <t>Loại đất</t>
  </si>
  <si>
    <t>Tổng</t>
  </si>
  <si>
    <t>Ghi chú</t>
  </si>
  <si>
    <t>Đơn vị tính: m²</t>
  </si>
  <si>
    <t xml:space="preserve">Diện tích thu hồi theo đo đạc hiện trạng </t>
  </si>
  <si>
    <t>Diện tích thu hồi theo hồ sơ địa chính</t>
  </si>
  <si>
    <t>Tên chủ sử dụng, quản lý theo HSĐC</t>
  </si>
  <si>
    <t>Tờ BĐ theo HSĐC</t>
  </si>
  <si>
    <t>Số thửa theo HSĐC</t>
  </si>
  <si>
    <t>Loại đất theo HSĐC</t>
  </si>
  <si>
    <t>1</t>
  </si>
  <si>
    <t>2</t>
  </si>
  <si>
    <t>3</t>
  </si>
  <si>
    <t>4</t>
  </si>
  <si>
    <t>5</t>
  </si>
  <si>
    <t>6</t>
  </si>
  <si>
    <t>7</t>
  </si>
  <si>
    <t>8</t>
  </si>
  <si>
    <t>9</t>
  </si>
  <si>
    <t>11</t>
  </si>
  <si>
    <t>12</t>
  </si>
  <si>
    <t>14</t>
  </si>
  <si>
    <t>15</t>
  </si>
  <si>
    <t>16</t>
  </si>
  <si>
    <t>17</t>
  </si>
  <si>
    <t>19</t>
  </si>
  <si>
    <t>20</t>
  </si>
  <si>
    <t>HNK</t>
  </si>
  <si>
    <t>CLN</t>
  </si>
  <si>
    <t>Đất trồng cây lâu năm
(CLN)</t>
  </si>
  <si>
    <t>21</t>
  </si>
  <si>
    <t xml:space="preserve">Diện tích 
đo đạc 
</t>
  </si>
  <si>
    <t xml:space="preserve">Diện tích
 thu hồi 
</t>
  </si>
  <si>
    <t>ĐỊA ĐIỂM TẠI: XÃ TÂN UYÊN, TỈNH LAI CHÂU</t>
  </si>
  <si>
    <t>BẢNG TỔNG HỢP DIỆN TÍCH KHU ĐẤT</t>
  </si>
  <si>
    <t>Đất trồng cây hằng năm khác
(HNK)</t>
  </si>
  <si>
    <t>23</t>
  </si>
  <si>
    <t>114</t>
  </si>
  <si>
    <t>345</t>
  </si>
  <si>
    <t>343</t>
  </si>
  <si>
    <t>440</t>
  </si>
  <si>
    <t>CỘT 122</t>
  </si>
  <si>
    <t>DGT</t>
  </si>
  <si>
    <t>LUC</t>
  </si>
  <si>
    <t>Bản Phiêng Phát, xã Tân Uyên, Tỉnh Lai Châu</t>
  </si>
  <si>
    <t>33</t>
  </si>
  <si>
    <t>46</t>
  </si>
  <si>
    <t>60</t>
  </si>
  <si>
    <t>79</t>
  </si>
  <si>
    <t>38</t>
  </si>
  <si>
    <t>27</t>
  </si>
  <si>
    <t>52</t>
  </si>
  <si>
    <t>67</t>
  </si>
  <si>
    <t>90</t>
  </si>
  <si>
    <t>100</t>
  </si>
  <si>
    <t>40</t>
  </si>
  <si>
    <t>62</t>
  </si>
  <si>
    <t>86</t>
  </si>
  <si>
    <t>170</t>
  </si>
  <si>
    <t>278</t>
  </si>
  <si>
    <t>43</t>
  </si>
  <si>
    <t>290</t>
  </si>
  <si>
    <t>188</t>
  </si>
  <si>
    <t>81</t>
  </si>
  <si>
    <t>69</t>
  </si>
  <si>
    <t>149</t>
  </si>
  <si>
    <t>321</t>
  </si>
  <si>
    <t>480</t>
  </si>
  <si>
    <t>481</t>
  </si>
  <si>
    <t>482</t>
  </si>
  <si>
    <t>483</t>
  </si>
  <si>
    <t>484</t>
  </si>
  <si>
    <t>157</t>
  </si>
  <si>
    <t>177</t>
  </si>
  <si>
    <t>214</t>
  </si>
  <si>
    <t>441</t>
  </si>
  <si>
    <t>195</t>
  </si>
  <si>
    <t>59</t>
  </si>
  <si>
    <t>70</t>
  </si>
  <si>
    <t>337</t>
  </si>
  <si>
    <t>301</t>
  </si>
  <si>
    <t>320</t>
  </si>
  <si>
    <t>363</t>
  </si>
  <si>
    <t>324</t>
  </si>
  <si>
    <t>120</t>
  </si>
  <si>
    <t>121</t>
  </si>
  <si>
    <t>122</t>
  </si>
  <si>
    <t>327</t>
  </si>
  <si>
    <t>338</t>
  </si>
  <si>
    <t>339</t>
  </si>
  <si>
    <t>340</t>
  </si>
  <si>
    <t>341</t>
  </si>
  <si>
    <t>342</t>
  </si>
  <si>
    <t>344</t>
  </si>
  <si>
    <t>389</t>
  </si>
  <si>
    <t>CỘT 200</t>
  </si>
  <si>
    <t>CỘT 203</t>
  </si>
  <si>
    <t>CỘT 201</t>
  </si>
  <si>
    <t>CỘT VT01</t>
  </si>
  <si>
    <t>CỘT 183.1</t>
  </si>
  <si>
    <t>CỘT 183</t>
  </si>
  <si>
    <t>CỘT 182</t>
  </si>
  <si>
    <t>CỘT 185</t>
  </si>
  <si>
    <t>CỘT 134</t>
  </si>
  <si>
    <t>CỘT 131</t>
  </si>
  <si>
    <t>CỘT 129</t>
  </si>
  <si>
    <t>CỘT 128</t>
  </si>
  <si>
    <t>CỘT 132</t>
  </si>
  <si>
    <t>CỘT 126</t>
  </si>
  <si>
    <t>CỘT 179</t>
  </si>
  <si>
    <t>CỘT 178</t>
  </si>
  <si>
    <t>CỘT 177</t>
  </si>
  <si>
    <t>CỘT 176</t>
  </si>
  <si>
    <t>CỘT 146.1</t>
  </si>
  <si>
    <t>CỘT 145.1</t>
  </si>
  <si>
    <t>CỘT 142.1</t>
  </si>
  <si>
    <t>CỘT 137.1</t>
  </si>
  <si>
    <t>CỘT 140</t>
  </si>
  <si>
    <t>CỘT 192.1</t>
  </si>
  <si>
    <t>CỘT 191</t>
  </si>
  <si>
    <t>CỘT 190</t>
  </si>
  <si>
    <t>CỘT 192</t>
  </si>
  <si>
    <t>CỘT 188.1</t>
  </si>
  <si>
    <t>CỘT 186</t>
  </si>
  <si>
    <t>CỘT 189</t>
  </si>
  <si>
    <t>CỘT 205.1</t>
  </si>
  <si>
    <t>CỘT 206</t>
  </si>
  <si>
    <t>CỘT 156</t>
  </si>
  <si>
    <t>CỘT 169.1</t>
  </si>
  <si>
    <t>CỘT 169</t>
  </si>
  <si>
    <t>CỘT 160.1</t>
  </si>
  <si>
    <t>CỘT 168.3</t>
  </si>
  <si>
    <t>CỘT 168.4</t>
  </si>
  <si>
    <t>CỘT 154</t>
  </si>
  <si>
    <t>CỘT 153.1</t>
  </si>
  <si>
    <t>CỘT 152</t>
  </si>
  <si>
    <t>CỘT 157</t>
  </si>
  <si>
    <t>CỘT 158</t>
  </si>
  <si>
    <t>CỘT 158.1</t>
  </si>
  <si>
    <t>CỘT 159</t>
  </si>
  <si>
    <t>CỘT 159.1</t>
  </si>
  <si>
    <t>CỘT 160</t>
  </si>
  <si>
    <t>CỘT 124.1</t>
  </si>
  <si>
    <t>CỘT 147.1</t>
  </si>
  <si>
    <t>CỘT 148</t>
  </si>
  <si>
    <t>RSX</t>
  </si>
  <si>
    <t>LUK</t>
  </si>
  <si>
    <t>TSK</t>
  </si>
  <si>
    <t>CGT</t>
  </si>
  <si>
    <t>Công ty CP Trà Than Uyên</t>
  </si>
  <si>
    <t>Lò Văn Chài, Lò Thị Đăm</t>
  </si>
  <si>
    <t>Lò Văn Muôn, Hoàng Thị Ành</t>
  </si>
  <si>
    <t>Hà Văn Pum, Lò Thị Phái</t>
  </si>
  <si>
    <t>Lò Văn Phanh, Hà Thị Hội</t>
  </si>
  <si>
    <t>Lò Văn Pụa</t>
  </si>
  <si>
    <t>Hà Văn Pụa, Lò Thị Phấng</t>
  </si>
  <si>
    <t>Hà Văn Cán, Lò Thị Xam</t>
  </si>
  <si>
    <t>Lò Văn Hoà</t>
  </si>
  <si>
    <t>Ngô Văn Đông, Vũ Hồng Bách</t>
  </si>
  <si>
    <t>Bùi Văn Khái, Phạm Thị Chắt</t>
  </si>
  <si>
    <t>Phạm Văn Cảnh, Phan Thị Thoa</t>
  </si>
  <si>
    <t>Lê Anh Tuấn, Đỗ Thị Hoan</t>
  </si>
  <si>
    <t>Phạm Văn Xuân, Nguyễn Thị Hoan</t>
  </si>
  <si>
    <t>Phạm Văn Phục, Phạm Thị Lý</t>
  </si>
  <si>
    <t>Lò Văn Sính, Điêu Thị Tiến</t>
  </si>
  <si>
    <t>Lò Văn Ành, Lường Thị Mẹo</t>
  </si>
  <si>
    <t>Bản Chom Chăng, xã Tân Uyên, Tỉnh Lai Châu</t>
  </si>
  <si>
    <t>Thôn 15, xã Tân Uyên, tỉnh Lai Châu</t>
  </si>
  <si>
    <t>Đất công trình giao thông
(DGT)</t>
  </si>
  <si>
    <t>Đất chuyên trồng lúa
(LUC)</t>
  </si>
  <si>
    <t>Đất trồng lúa còn lại
(LUK)</t>
  </si>
  <si>
    <t>Đất rừng sản xuất
(RSX)</t>
  </si>
  <si>
    <t>Đất trụ sở khác
(TSK)</t>
  </si>
  <si>
    <t>10</t>
  </si>
  <si>
    <t>13</t>
  </si>
  <si>
    <t>18</t>
  </si>
  <si>
    <t>24</t>
  </si>
  <si>
    <t>25</t>
  </si>
  <si>
    <t>26</t>
  </si>
  <si>
    <t>28</t>
  </si>
  <si>
    <t>29</t>
  </si>
  <si>
    <t>30</t>
  </si>
  <si>
    <t>Tổng cộng</t>
  </si>
  <si>
    <t>218</t>
  </si>
  <si>
    <t>382</t>
  </si>
  <si>
    <t>332</t>
  </si>
  <si>
    <t>54</t>
  </si>
  <si>
    <t>37</t>
  </si>
  <si>
    <t>57</t>
  </si>
  <si>
    <t>849</t>
  </si>
  <si>
    <t>308</t>
  </si>
  <si>
    <t>295</t>
  </si>
  <si>
    <t>323</t>
  </si>
  <si>
    <t>129</t>
  </si>
  <si>
    <t>101</t>
  </si>
  <si>
    <t>Xã Tân Uyên, tỉnh Lai Châu</t>
  </si>
  <si>
    <t>NÂNG CAO NĂNG LỰC TRUYỀN TẢI VÀ GIẢM SUẤT SỰ CỐ ĐƯỜNG DÂY 35 KV TỪ VỊ TRÍ CỘT 96 ĐẾN VỊ TRÍ CỘT 212 TRỤC CHÍNH LỘ 372 E29.2 HUYỆN TÂN UYÊN, TỈNH LAI CHÂU NĂM 2026</t>
  </si>
  <si>
    <t>113</t>
  </si>
  <si>
    <t>112</t>
  </si>
  <si>
    <t xml:space="preserve">Lò Văn Hựa </t>
  </si>
  <si>
    <t>303</t>
  </si>
  <si>
    <t>304</t>
  </si>
  <si>
    <t>305</t>
  </si>
  <si>
    <t>306</t>
  </si>
  <si>
    <t>307</t>
  </si>
  <si>
    <t>300</t>
  </si>
  <si>
    <t xml:space="preserve">Lường Văn Vĩnh </t>
  </si>
  <si>
    <t>302</t>
  </si>
  <si>
    <t>PHỤC VỤ CÔNG TÁC BỒI THƯỜNG, HỖ TRỢ, TÁI ĐỊNH CƯ KHI NHÀ NƯỚC THU HỒI, GIAO ĐẤT CÔNG TRÌNH: NÂNG CẤP CẢI TẠO,</t>
  </si>
  <si>
    <t>Tòng Văn Thức,  Lìm Thị Siêu</t>
  </si>
  <si>
    <t>9=10+...+17</t>
  </si>
  <si>
    <t>Đất do Nhà nước thu hồi theo quy định của pháp luật đất đai chưa giao, chưa cho thuê
(CGT)</t>
  </si>
  <si>
    <t>UBND xã quản lý</t>
  </si>
  <si>
    <t xml:space="preserve"> Thôn 17, xã Tân Uyên, Tỉnh Lai Châu</t>
  </si>
  <si>
    <t>Thôn 15, xã Tân Uyên, Tỉnh Lai Châu</t>
  </si>
  <si>
    <t>Bản Bút Dưới, xã Tân Uyên, Tỉnh Lai Châu</t>
  </si>
  <si>
    <t>Thôn 17, xã Tân Uyên, Tỉnh Lai Châu</t>
  </si>
  <si>
    <t xml:space="preserve">Bản 24, xã Tân Uyên, Tỉnh Lai Châu </t>
  </si>
  <si>
    <t>Thôn 3, xã Tân Uyên, Tỉnh Lai Châu</t>
  </si>
  <si>
    <t>198</t>
  </si>
  <si>
    <t>199</t>
  </si>
  <si>
    <t>71</t>
  </si>
  <si>
    <t>68</t>
  </si>
  <si>
    <t>160</t>
  </si>
  <si>
    <t>22=23+...+29</t>
  </si>
  <si>
    <t>390</t>
  </si>
  <si>
    <t>408</t>
  </si>
  <si>
    <t>61</t>
  </si>
  <si>
    <t>Vị trí 
chân cột</t>
  </si>
  <si>
    <t>Lò Văn Qua, Lìm Thị Đôi</t>
  </si>
  <si>
    <t>31</t>
  </si>
  <si>
    <t>QĐ số 158/QĐ-UBND
 ngày 08/02/2021</t>
  </si>
  <si>
    <t>76</t>
  </si>
  <si>
    <t>80</t>
  </si>
  <si>
    <t>QĐ số 1076/QĐ-UBND
 ngày 29/9/2004</t>
  </si>
  <si>
    <t>QĐ số 1081/QĐ-UBND
 ngày 29/9/2004</t>
  </si>
  <si>
    <t>(Đính kèm công văn số 3134/TB-UBND, ngày 12/10/2026 của UBND xã Tân Uyên)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</si>
</sst>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 _₫_-;\-* #,##0\ _₫_-;_-* &quot;-&quot;\ _₫_-;_-@_-"/>
    <numFmt numFmtId="165" formatCode="_-* #,##0.00\ _₫_-;\-* #,##0.00\ _₫_-;_-* &quot;-&quot;??\ _₫_-;_-@_-"/>
    <numFmt numFmtId="166" formatCode="_-* #,##0.0\ _₫_-;\-* #,##0.0\ _₫_-;_-* &quot;-&quot;\ _₫_-;_-@_-"/>
  </numFmts>
  <fonts count="17" x14ac:knownFonts="1">
    <font>
      <sz val="12"/>
      <color theme="1"/>
      <name val="Times New Roman"/>
      <family val="2"/>
      <charset val="163"/>
    </font>
    <font>
      <sz val="12"/>
      <color theme="1"/>
      <name val="Times New Roman"/>
      <family val="2"/>
      <charset val="163"/>
    </font>
    <font>
      <sz val="12"/>
      <name val="Times New Roman"/>
      <family val="1"/>
    </font>
    <font>
      <b/>
      <sz val="14"/>
      <name val="Times New Roman"/>
      <family val="1"/>
    </font>
    <font>
      <b/>
      <sz val="12"/>
      <name val="Times New Roman"/>
      <family val="1"/>
    </font>
    <font>
      <b/>
      <sz val="13"/>
      <name val="Times New Roman"/>
      <family val="1"/>
    </font>
    <font>
      <sz val="13"/>
      <name val="Times New Roman"/>
      <family val="1"/>
    </font>
    <font>
      <i/>
      <sz val="13"/>
      <name val="Times New Roman"/>
      <family val="1"/>
    </font>
    <font>
      <sz val="13"/>
      <color theme="1"/>
      <name val="Times New Roman"/>
      <family val="1"/>
    </font>
    <font>
      <b/>
      <sz val="13"/>
      <color theme="1"/>
      <name val="Times New Roman"/>
      <family val="1"/>
    </font>
    <font>
      <b/>
      <sz val="18"/>
      <name val="Times New Roman"/>
      <family val="1"/>
    </font>
    <font>
      <i/>
      <sz val="14"/>
      <name val="Times New Roman"/>
      <family val="1"/>
    </font>
    <font>
      <sz val="14"/>
      <color theme="1"/>
      <name val="Times New Roman"/>
      <family val="1"/>
    </font>
    <font>
      <sz val="14"/>
      <name val="Times New Roman"/>
      <family val="1"/>
    </font>
    <font>
      <sz val="14"/>
      <color indexed="8"/>
      <name val="Times New Roman"/>
      <family val="1"/>
    </font>
    <font>
      <b/>
      <sz val="14"/>
      <color theme="1"/>
      <name val="Times New Roman"/>
      <family val="1"/>
    </font>
    <font>
      <b/>
      <sz val="14"/>
      <color indexed="8"/>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165" fontId="1" fillId="0" borderId="0" applyFont="0" applyFill="0" applyBorder="0" applyAlignment="0" applyProtection="0"/>
  </cellStyleXfs>
  <cellXfs count="57">
    <xf numFmtId="0" fontId="0" fillId="0" borderId="0" xfId="0"/>
    <xf numFmtId="164" fontId="2" fillId="2" borderId="0" xfId="0" applyNumberFormat="1" applyFont="1" applyFill="1" applyAlignment="1">
      <alignment vertical="center"/>
    </xf>
    <xf numFmtId="166" fontId="2" fillId="2" borderId="0" xfId="0" applyNumberFormat="1" applyFont="1" applyFill="1" applyAlignment="1">
      <alignment horizontal="center" vertical="center"/>
    </xf>
    <xf numFmtId="166" fontId="2" fillId="2" borderId="0" xfId="0" applyNumberFormat="1" applyFont="1" applyFill="1" applyAlignment="1">
      <alignment vertical="center"/>
    </xf>
    <xf numFmtId="166" fontId="2" fillId="2" borderId="0" xfId="0" applyNumberFormat="1" applyFont="1" applyFill="1" applyAlignment="1">
      <alignment horizontal="left" vertical="center"/>
    </xf>
    <xf numFmtId="166" fontId="4" fillId="2" borderId="0" xfId="0" applyNumberFormat="1" applyFont="1" applyFill="1" applyAlignment="1">
      <alignment horizontal="center" vertical="center"/>
    </xf>
    <xf numFmtId="49" fontId="2" fillId="2" borderId="0" xfId="0" applyNumberFormat="1" applyFont="1" applyFill="1" applyAlignment="1">
      <alignment horizontal="center" vertical="center"/>
    </xf>
    <xf numFmtId="49" fontId="2" fillId="2" borderId="0" xfId="0" applyNumberFormat="1" applyFont="1" applyFill="1" applyAlignment="1">
      <alignment vertical="center"/>
    </xf>
    <xf numFmtId="164" fontId="9" fillId="0" borderId="1" xfId="0" applyNumberFormat="1" applyFont="1" applyBorder="1" applyAlignment="1">
      <alignment horizontal="center" vertical="center" wrapText="1"/>
    </xf>
    <xf numFmtId="166" fontId="8"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166" fontId="12" fillId="0" borderId="1" xfId="0" applyNumberFormat="1" applyFont="1" applyBorder="1" applyAlignment="1">
      <alignment horizontal="center" vertical="center"/>
    </xf>
    <xf numFmtId="166" fontId="13" fillId="0" borderId="1" xfId="0" applyNumberFormat="1" applyFont="1" applyBorder="1" applyAlignment="1">
      <alignment horizontal="center" vertical="center"/>
    </xf>
    <xf numFmtId="166" fontId="12" fillId="0" borderId="1" xfId="1" applyNumberFormat="1" applyFont="1" applyFill="1" applyBorder="1" applyAlignment="1">
      <alignment horizontal="center" vertical="center" wrapText="1"/>
    </xf>
    <xf numFmtId="49" fontId="8" fillId="0" borderId="1" xfId="0" quotePrefix="1" applyNumberFormat="1" applyFont="1" applyBorder="1" applyAlignment="1">
      <alignment horizontal="center" vertical="center"/>
    </xf>
    <xf numFmtId="166" fontId="15" fillId="0" borderId="1" xfId="1" applyNumberFormat="1" applyFont="1" applyFill="1" applyBorder="1" applyAlignment="1">
      <alignment horizontal="center" vertical="center" wrapText="1"/>
    </xf>
    <xf numFmtId="164" fontId="6" fillId="0" borderId="1" xfId="0" applyNumberFormat="1" applyFont="1" applyBorder="1" applyAlignment="1">
      <alignment horizontal="center" vertical="center"/>
    </xf>
    <xf numFmtId="164" fontId="2" fillId="0" borderId="0" xfId="0" applyNumberFormat="1" applyFont="1" applyAlignment="1">
      <alignment horizontal="center" vertical="center"/>
    </xf>
    <xf numFmtId="166" fontId="2" fillId="0" borderId="0" xfId="0" applyNumberFormat="1" applyFont="1" applyAlignment="1">
      <alignment horizontal="center" vertical="center"/>
    </xf>
    <xf numFmtId="49" fontId="2" fillId="0" borderId="0" xfId="0" applyNumberFormat="1" applyFont="1" applyAlignment="1">
      <alignment horizontal="center" vertical="center"/>
    </xf>
    <xf numFmtId="166" fontId="7" fillId="0" borderId="0" xfId="0" applyNumberFormat="1" applyFont="1" applyAlignment="1">
      <alignment horizontal="center" vertical="center"/>
    </xf>
    <xf numFmtId="166" fontId="3" fillId="0" borderId="1" xfId="1" applyNumberFormat="1" applyFont="1" applyFill="1" applyBorder="1" applyAlignment="1">
      <alignment horizontal="center" vertical="center" wrapText="1"/>
    </xf>
    <xf numFmtId="164" fontId="7" fillId="0" borderId="2" xfId="1" quotePrefix="1" applyNumberFormat="1" applyFont="1" applyFill="1" applyBorder="1" applyAlignment="1">
      <alignment horizontal="center" vertical="center" wrapText="1"/>
    </xf>
    <xf numFmtId="166" fontId="7" fillId="0" borderId="1" xfId="1" quotePrefix="1" applyNumberFormat="1" applyFont="1" applyFill="1" applyBorder="1" applyAlignment="1">
      <alignment horizontal="center" vertical="center" wrapText="1"/>
    </xf>
    <xf numFmtId="49" fontId="7" fillId="0" borderId="1" xfId="1" quotePrefix="1" applyNumberFormat="1" applyFont="1" applyFill="1" applyBorder="1" applyAlignment="1">
      <alignment horizontal="center" vertical="center" wrapText="1"/>
    </xf>
    <xf numFmtId="49" fontId="7" fillId="0" borderId="2" xfId="1" quotePrefix="1" applyNumberFormat="1" applyFont="1" applyFill="1" applyBorder="1" applyAlignment="1">
      <alignment horizontal="center" vertical="center" wrapText="1"/>
    </xf>
    <xf numFmtId="164" fontId="11" fillId="0" borderId="2" xfId="1" quotePrefix="1" applyNumberFormat="1" applyFont="1" applyFill="1" applyBorder="1" applyAlignment="1">
      <alignment horizontal="center" vertical="center" wrapText="1"/>
    </xf>
    <xf numFmtId="166" fontId="11" fillId="0" borderId="1" xfId="1" quotePrefix="1" applyNumberFormat="1" applyFont="1" applyFill="1" applyBorder="1" applyAlignment="1">
      <alignment horizontal="center" vertical="center" wrapText="1"/>
    </xf>
    <xf numFmtId="49" fontId="11" fillId="0" borderId="2" xfId="1" quotePrefix="1" applyNumberFormat="1" applyFont="1" applyFill="1" applyBorder="1" applyAlignment="1">
      <alignment horizontal="center" vertical="center" wrapText="1"/>
    </xf>
    <xf numFmtId="49" fontId="11" fillId="0" borderId="1" xfId="1" quotePrefix="1" applyNumberFormat="1" applyFont="1" applyFill="1" applyBorder="1" applyAlignment="1">
      <alignment horizontal="center" vertical="center" wrapText="1"/>
    </xf>
    <xf numFmtId="164" fontId="11" fillId="0" borderId="1" xfId="1" quotePrefix="1" applyNumberFormat="1" applyFont="1" applyFill="1" applyBorder="1" applyAlignment="1">
      <alignment horizontal="center" vertical="center" wrapText="1"/>
    </xf>
    <xf numFmtId="164" fontId="8" fillId="0" borderId="1" xfId="0" applyNumberFormat="1" applyFont="1" applyBorder="1" applyAlignment="1">
      <alignment horizontal="center" vertical="center" wrapText="1"/>
    </xf>
    <xf numFmtId="49" fontId="13" fillId="0" borderId="1" xfId="0" quotePrefix="1" applyNumberFormat="1" applyFont="1" applyBorder="1" applyAlignment="1">
      <alignment horizontal="center" vertical="center"/>
    </xf>
    <xf numFmtId="166" fontId="14" fillId="0" borderId="1" xfId="0" applyNumberFormat="1" applyFont="1" applyBorder="1" applyAlignment="1">
      <alignment horizontal="center" vertical="center"/>
    </xf>
    <xf numFmtId="166" fontId="9" fillId="0" borderId="1" xfId="0" applyNumberFormat="1" applyFont="1" applyBorder="1" applyAlignment="1">
      <alignment horizontal="center" vertical="center"/>
    </xf>
    <xf numFmtId="49" fontId="9" fillId="0" borderId="1" xfId="0" applyNumberFormat="1" applyFont="1" applyBorder="1" applyAlignment="1">
      <alignment horizontal="center" vertical="center"/>
    </xf>
    <xf numFmtId="166" fontId="15" fillId="0" borderId="1" xfId="0" applyNumberFormat="1" applyFont="1" applyBorder="1" applyAlignment="1">
      <alignment horizontal="center" vertical="center"/>
    </xf>
    <xf numFmtId="166"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166" fontId="16" fillId="0" borderId="1" xfId="0" applyNumberFormat="1" applyFont="1" applyBorder="1" applyAlignment="1">
      <alignment horizontal="center" vertical="center"/>
    </xf>
    <xf numFmtId="49" fontId="12" fillId="0" borderId="1" xfId="0" applyNumberFormat="1" applyFont="1" applyBorder="1" applyAlignment="1">
      <alignment horizontal="center" vertical="center"/>
    </xf>
    <xf numFmtId="49" fontId="12" fillId="0" borderId="1" xfId="0" quotePrefix="1" applyNumberFormat="1" applyFont="1" applyBorder="1" applyAlignment="1">
      <alignment horizontal="center" vertical="center"/>
    </xf>
    <xf numFmtId="166" fontId="14" fillId="0" borderId="1" xfId="0" applyNumberFormat="1" applyFont="1" applyBorder="1" applyAlignment="1">
      <alignment horizontal="center" vertical="center" wrapText="1"/>
    </xf>
    <xf numFmtId="164" fontId="5" fillId="0" borderId="1" xfId="0" applyNumberFormat="1" applyFont="1" applyBorder="1" applyAlignment="1">
      <alignment horizontal="center" vertical="center"/>
    </xf>
    <xf numFmtId="49" fontId="15" fillId="0" borderId="1" xfId="0" applyNumberFormat="1" applyFont="1" applyBorder="1" applyAlignment="1">
      <alignment horizontal="center" vertical="center"/>
    </xf>
    <xf numFmtId="49" fontId="13" fillId="0" borderId="1" xfId="0" applyNumberFormat="1" applyFont="1" applyBorder="1" applyAlignment="1">
      <alignment horizontal="center" vertical="center"/>
    </xf>
    <xf numFmtId="166" fontId="11" fillId="0" borderId="0" xfId="1" applyNumberFormat="1" applyFont="1" applyFill="1" applyBorder="1" applyAlignment="1">
      <alignment horizontal="center" vertical="center" wrapText="1"/>
    </xf>
    <xf numFmtId="166" fontId="9" fillId="0" borderId="2" xfId="0" applyNumberFormat="1" applyFont="1" applyBorder="1" applyAlignment="1">
      <alignment horizontal="center" vertical="center"/>
    </xf>
    <xf numFmtId="166" fontId="9" fillId="0" borderId="3" xfId="0" applyNumberFormat="1" applyFont="1" applyBorder="1" applyAlignment="1">
      <alignment horizontal="center" vertical="center"/>
    </xf>
    <xf numFmtId="166" fontId="9" fillId="0" borderId="4" xfId="0" applyNumberFormat="1" applyFont="1" applyBorder="1" applyAlignment="1">
      <alignment horizontal="center" vertical="center"/>
    </xf>
    <xf numFmtId="166" fontId="10" fillId="0" borderId="0" xfId="1" applyNumberFormat="1" applyFont="1" applyFill="1" applyBorder="1" applyAlignment="1">
      <alignment horizontal="center" vertical="center" wrapText="1"/>
    </xf>
    <xf numFmtId="164" fontId="3" fillId="0" borderId="2" xfId="1" applyNumberFormat="1" applyFont="1" applyFill="1" applyBorder="1" applyAlignment="1">
      <alignment horizontal="center" vertical="center" wrapText="1"/>
    </xf>
    <xf numFmtId="166" fontId="3" fillId="0" borderId="1" xfId="0" applyNumberFormat="1" applyFont="1" applyBorder="1" applyAlignment="1">
      <alignment horizontal="center" vertical="center" wrapText="1"/>
    </xf>
    <xf numFmtId="166" fontId="3" fillId="0" borderId="1" xfId="1" applyNumberFormat="1" applyFont="1" applyFill="1" applyBorder="1" applyAlignment="1">
      <alignment horizontal="center" vertical="center" wrapText="1"/>
    </xf>
    <xf numFmtId="49" fontId="3" fillId="0" borderId="1" xfId="1" applyNumberFormat="1" applyFont="1" applyFill="1" applyBorder="1" applyAlignment="1">
      <alignment horizontal="center" vertical="center" wrapText="1"/>
    </xf>
    <xf numFmtId="166" fontId="3" fillId="0" borderId="5" xfId="1" applyNumberFormat="1" applyFont="1" applyFill="1" applyBorder="1" applyAlignment="1">
      <alignment horizontal="center" vertical="center" wrapText="1"/>
    </xf>
    <xf numFmtId="166" fontId="3" fillId="0" borderId="6" xfId="1" applyNumberFormat="1" applyFont="1" applyFill="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2"/>
  <sheetViews>
    <sheetView tabSelected="1" view="pageBreakPreview" zoomScale="70" zoomScaleNormal="55" zoomScaleSheetLayoutView="70" workbookViewId="0">
      <pane ySplit="8" topLeftCell="A45" activePane="bottomLeft" state="frozen"/>
      <selection pane="bottomLeft" activeCell="AD15" sqref="AD15"/>
    </sheetView>
  </sheetViews>
  <sheetFormatPr defaultColWidth="8.75" defaultRowHeight="15.75" outlineLevelRow="2" x14ac:dyDescent="0.25"/>
  <cols>
    <col min="1" max="1" width="9.25" style="1" customWidth="1"/>
    <col min="2" max="2" width="32.25" style="4" customWidth="1"/>
    <col min="3" max="3" width="41.375" style="3" customWidth="1"/>
    <col min="4" max="4" width="10" style="6" customWidth="1"/>
    <col min="5" max="5" width="10.125" style="6" customWidth="1"/>
    <col min="6" max="6" width="10.5" style="2" customWidth="1"/>
    <col min="7" max="7" width="12.125" style="2" hidden="1" customWidth="1"/>
    <col min="8" max="8" width="12.125" style="2" customWidth="1"/>
    <col min="9" max="9" width="15" style="3" customWidth="1"/>
    <col min="10" max="10" width="12.125" style="3" customWidth="1"/>
    <col min="11" max="11" width="11.5" style="3" customWidth="1"/>
    <col min="12" max="12" width="11.25" style="3" customWidth="1"/>
    <col min="13" max="13" width="11.5" style="3" customWidth="1"/>
    <col min="14" max="15" width="10.875" style="3" customWidth="1"/>
    <col min="16" max="16" width="14.25" style="3" customWidth="1"/>
    <col min="17" max="17" width="11.5" style="3" customWidth="1"/>
    <col min="18" max="18" width="35.5" style="4" hidden="1" customWidth="1"/>
    <col min="19" max="19" width="9.5" style="6" hidden="1" customWidth="1"/>
    <col min="20" max="20" width="9.375" style="7" hidden="1" customWidth="1"/>
    <col min="21" max="21" width="9.25" style="2" hidden="1" customWidth="1"/>
    <col min="22" max="22" width="13" style="3" hidden="1" customWidth="1"/>
    <col min="23" max="23" width="12.375" style="3" hidden="1" customWidth="1"/>
    <col min="24" max="24" width="12.125" style="3" hidden="1" customWidth="1"/>
    <col min="25" max="25" width="12.25" style="3" hidden="1" customWidth="1"/>
    <col min="26" max="26" width="10.875" style="3" hidden="1" customWidth="1"/>
    <col min="27" max="27" width="11.75" style="3" hidden="1" customWidth="1"/>
    <col min="28" max="28" width="11.125" style="3" hidden="1" customWidth="1"/>
    <col min="29" max="29" width="12.875" style="3" hidden="1" customWidth="1"/>
    <col min="30" max="30" width="12.875" style="3" customWidth="1"/>
    <col min="31" max="31" width="25.375" style="3" customWidth="1"/>
    <col min="32" max="16384" width="8.75" style="3"/>
  </cols>
  <sheetData>
    <row r="1" spans="1:31" s="2" customFormat="1" ht="26.45" customHeight="1" x14ac:dyDescent="0.25">
      <c r="A1" s="50" t="s">
        <v>39</v>
      </c>
      <c r="B1" s="50"/>
      <c r="C1" s="50"/>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row>
    <row r="2" spans="1:31" s="2" customFormat="1" ht="26.45" customHeight="1" x14ac:dyDescent="0.25">
      <c r="A2" s="50" t="s">
        <v>213</v>
      </c>
      <c r="B2" s="50"/>
      <c r="C2" s="50"/>
      <c r="D2" s="50"/>
      <c r="E2" s="50"/>
      <c r="F2" s="50"/>
      <c r="G2" s="50"/>
      <c r="H2" s="50"/>
      <c r="I2" s="50"/>
      <c r="J2" s="50"/>
      <c r="K2" s="50"/>
      <c r="L2" s="50"/>
      <c r="M2" s="50"/>
      <c r="N2" s="50"/>
      <c r="O2" s="50"/>
      <c r="P2" s="50"/>
      <c r="Q2" s="50"/>
      <c r="R2" s="50"/>
      <c r="S2" s="50"/>
      <c r="T2" s="50"/>
      <c r="U2" s="50"/>
      <c r="V2" s="50"/>
      <c r="W2" s="50"/>
      <c r="X2" s="50"/>
      <c r="Y2" s="50"/>
      <c r="Z2" s="50"/>
      <c r="AA2" s="50"/>
      <c r="AB2" s="50"/>
      <c r="AC2" s="50"/>
      <c r="AD2" s="50"/>
      <c r="AE2" s="50"/>
    </row>
    <row r="3" spans="1:31" s="2" customFormat="1" ht="38.450000000000003" customHeight="1" x14ac:dyDescent="0.25">
      <c r="A3" s="50" t="s">
        <v>201</v>
      </c>
      <c r="B3" s="50"/>
      <c r="C3" s="50"/>
      <c r="D3" s="50"/>
      <c r="E3" s="50"/>
      <c r="F3" s="50"/>
      <c r="G3" s="50"/>
      <c r="H3" s="50"/>
      <c r="I3" s="50"/>
      <c r="J3" s="50"/>
      <c r="K3" s="50"/>
      <c r="L3" s="50"/>
      <c r="M3" s="50"/>
      <c r="N3" s="50"/>
      <c r="O3" s="50"/>
      <c r="P3" s="50"/>
      <c r="Q3" s="50"/>
      <c r="R3" s="50"/>
      <c r="S3" s="50"/>
      <c r="T3" s="50"/>
      <c r="U3" s="50"/>
      <c r="V3" s="50"/>
      <c r="W3" s="50"/>
      <c r="X3" s="50"/>
      <c r="Y3" s="50"/>
      <c r="Z3" s="50"/>
      <c r="AA3" s="50"/>
      <c r="AB3" s="50"/>
      <c r="AC3" s="50"/>
      <c r="AD3" s="50"/>
      <c r="AE3" s="50"/>
    </row>
    <row r="4" spans="1:31" s="2" customFormat="1" ht="31.5" customHeight="1" x14ac:dyDescent="0.25">
      <c r="A4" s="50" t="s">
        <v>38</v>
      </c>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row>
    <row r="5" spans="1:31" s="2" customFormat="1" ht="33" customHeight="1" x14ac:dyDescent="0.25">
      <c r="A5" s="46" t="s">
        <v>241</v>
      </c>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row>
    <row r="6" spans="1:31" ht="24.6" customHeight="1" x14ac:dyDescent="0.25">
      <c r="A6" s="17"/>
      <c r="B6" s="18"/>
      <c r="C6" s="18"/>
      <c r="D6" s="19"/>
      <c r="E6" s="19"/>
      <c r="F6" s="18"/>
      <c r="G6" s="18"/>
      <c r="H6" s="18"/>
      <c r="I6" s="18"/>
      <c r="J6" s="18"/>
      <c r="K6" s="18"/>
      <c r="L6" s="18"/>
      <c r="M6" s="18"/>
      <c r="N6" s="18"/>
      <c r="O6" s="18"/>
      <c r="P6" s="18"/>
      <c r="Q6" s="18"/>
      <c r="R6" s="18"/>
      <c r="S6" s="19"/>
      <c r="T6" s="19"/>
      <c r="U6" s="18"/>
      <c r="V6" s="18"/>
      <c r="W6" s="18"/>
      <c r="X6" s="18"/>
      <c r="Y6" s="18"/>
      <c r="Z6" s="18"/>
      <c r="AA6" s="18"/>
      <c r="AB6" s="18"/>
      <c r="AC6" s="18"/>
      <c r="AD6" s="18"/>
      <c r="AE6" s="20" t="s">
        <v>8</v>
      </c>
    </row>
    <row r="7" spans="1:31" s="2" customFormat="1" ht="36.6" customHeight="1" x14ac:dyDescent="0.25">
      <c r="A7" s="51" t="s">
        <v>0</v>
      </c>
      <c r="B7" s="52" t="s">
        <v>1</v>
      </c>
      <c r="C7" s="53" t="s">
        <v>2</v>
      </c>
      <c r="D7" s="54" t="s">
        <v>3</v>
      </c>
      <c r="E7" s="54" t="s">
        <v>4</v>
      </c>
      <c r="F7" s="53" t="s">
        <v>5</v>
      </c>
      <c r="G7" s="53" t="s">
        <v>36</v>
      </c>
      <c r="H7" s="53" t="s">
        <v>37</v>
      </c>
      <c r="I7" s="53" t="s">
        <v>9</v>
      </c>
      <c r="J7" s="53"/>
      <c r="K7" s="53"/>
      <c r="L7" s="53"/>
      <c r="M7" s="53"/>
      <c r="N7" s="53"/>
      <c r="O7" s="53"/>
      <c r="P7" s="53"/>
      <c r="Q7" s="53"/>
      <c r="R7" s="53" t="s">
        <v>11</v>
      </c>
      <c r="S7" s="54" t="s">
        <v>12</v>
      </c>
      <c r="T7" s="54" t="s">
        <v>13</v>
      </c>
      <c r="U7" s="53" t="s">
        <v>14</v>
      </c>
      <c r="V7" s="53" t="s">
        <v>10</v>
      </c>
      <c r="W7" s="53"/>
      <c r="X7" s="53"/>
      <c r="Y7" s="53"/>
      <c r="Z7" s="53"/>
      <c r="AA7" s="53"/>
      <c r="AB7" s="53"/>
      <c r="AC7" s="53"/>
      <c r="AD7" s="55" t="s">
        <v>233</v>
      </c>
      <c r="AE7" s="53" t="s">
        <v>7</v>
      </c>
    </row>
    <row r="8" spans="1:31" s="2" customFormat="1" ht="104.25" customHeight="1" x14ac:dyDescent="0.25">
      <c r="A8" s="51"/>
      <c r="B8" s="52"/>
      <c r="C8" s="53"/>
      <c r="D8" s="54"/>
      <c r="E8" s="54"/>
      <c r="F8" s="53"/>
      <c r="G8" s="53"/>
      <c r="H8" s="53"/>
      <c r="I8" s="21" t="s">
        <v>6</v>
      </c>
      <c r="J8" s="21" t="s">
        <v>40</v>
      </c>
      <c r="K8" s="21" t="s">
        <v>174</v>
      </c>
      <c r="L8" s="21" t="s">
        <v>175</v>
      </c>
      <c r="M8" s="21" t="s">
        <v>34</v>
      </c>
      <c r="N8" s="21" t="s">
        <v>176</v>
      </c>
      <c r="O8" s="21" t="s">
        <v>177</v>
      </c>
      <c r="P8" s="21" t="s">
        <v>216</v>
      </c>
      <c r="Q8" s="21" t="s">
        <v>173</v>
      </c>
      <c r="R8" s="53"/>
      <c r="S8" s="54"/>
      <c r="T8" s="54"/>
      <c r="U8" s="53"/>
      <c r="V8" s="21" t="s">
        <v>6</v>
      </c>
      <c r="W8" s="21" t="s">
        <v>40</v>
      </c>
      <c r="X8" s="21" t="s">
        <v>174</v>
      </c>
      <c r="Y8" s="21" t="s">
        <v>175</v>
      </c>
      <c r="Z8" s="21" t="s">
        <v>34</v>
      </c>
      <c r="AA8" s="21" t="s">
        <v>176</v>
      </c>
      <c r="AB8" s="21" t="s">
        <v>177</v>
      </c>
      <c r="AC8" s="21" t="s">
        <v>173</v>
      </c>
      <c r="AD8" s="56"/>
      <c r="AE8" s="53"/>
    </row>
    <row r="9" spans="1:31" s="2" customFormat="1" ht="36" customHeight="1" x14ac:dyDescent="0.25">
      <c r="A9" s="22" t="s">
        <v>15</v>
      </c>
      <c r="B9" s="23" t="s">
        <v>16</v>
      </c>
      <c r="C9" s="22" t="s">
        <v>17</v>
      </c>
      <c r="D9" s="24" t="s">
        <v>18</v>
      </c>
      <c r="E9" s="25" t="s">
        <v>19</v>
      </c>
      <c r="F9" s="23" t="s">
        <v>20</v>
      </c>
      <c r="G9" s="26" t="s">
        <v>21</v>
      </c>
      <c r="H9" s="27" t="s">
        <v>22</v>
      </c>
      <c r="I9" s="26" t="s">
        <v>215</v>
      </c>
      <c r="J9" s="27" t="s">
        <v>178</v>
      </c>
      <c r="K9" s="26" t="s">
        <v>24</v>
      </c>
      <c r="L9" s="27" t="s">
        <v>25</v>
      </c>
      <c r="M9" s="26" t="s">
        <v>179</v>
      </c>
      <c r="N9" s="27" t="s">
        <v>26</v>
      </c>
      <c r="O9" s="26" t="s">
        <v>27</v>
      </c>
      <c r="P9" s="27" t="s">
        <v>28</v>
      </c>
      <c r="Q9" s="26" t="s">
        <v>29</v>
      </c>
      <c r="R9" s="27" t="s">
        <v>180</v>
      </c>
      <c r="S9" s="28" t="s">
        <v>30</v>
      </c>
      <c r="T9" s="29" t="s">
        <v>31</v>
      </c>
      <c r="U9" s="26" t="s">
        <v>35</v>
      </c>
      <c r="V9" s="27" t="s">
        <v>229</v>
      </c>
      <c r="W9" s="26" t="s">
        <v>41</v>
      </c>
      <c r="X9" s="27" t="s">
        <v>181</v>
      </c>
      <c r="Y9" s="26" t="s">
        <v>182</v>
      </c>
      <c r="Z9" s="27" t="s">
        <v>183</v>
      </c>
      <c r="AA9" s="26" t="s">
        <v>55</v>
      </c>
      <c r="AB9" s="27" t="s">
        <v>184</v>
      </c>
      <c r="AC9" s="27" t="s">
        <v>185</v>
      </c>
      <c r="AD9" s="27" t="s">
        <v>186</v>
      </c>
      <c r="AE9" s="30" t="s">
        <v>235</v>
      </c>
    </row>
    <row r="10" spans="1:31" s="2" customFormat="1" ht="40.15" customHeight="1" outlineLevel="2" x14ac:dyDescent="0.25">
      <c r="A10" s="31"/>
      <c r="B10" s="9" t="s">
        <v>164</v>
      </c>
      <c r="C10" s="9" t="s">
        <v>218</v>
      </c>
      <c r="D10" s="10" t="s">
        <v>70</v>
      </c>
      <c r="E10" s="10" t="s">
        <v>71</v>
      </c>
      <c r="F10" s="9" t="s">
        <v>32</v>
      </c>
      <c r="G10" s="11">
        <v>3.4</v>
      </c>
      <c r="H10" s="12">
        <f>G10</f>
        <v>3.4</v>
      </c>
      <c r="I10" s="12">
        <f t="shared" ref="I10:I48" si="0">SUM(J10:Q10)</f>
        <v>3.4</v>
      </c>
      <c r="J10" s="12">
        <f>H10</f>
        <v>3.4</v>
      </c>
      <c r="K10" s="12"/>
      <c r="L10" s="12"/>
      <c r="M10" s="12"/>
      <c r="N10" s="12"/>
      <c r="O10" s="12"/>
      <c r="P10" s="12"/>
      <c r="Q10" s="12"/>
      <c r="R10" s="12" t="str">
        <f>B10</f>
        <v>Bùi Văn Khái, Phạm Thị Chắt</v>
      </c>
      <c r="S10" s="32" t="s">
        <v>70</v>
      </c>
      <c r="T10" s="32" t="s">
        <v>71</v>
      </c>
      <c r="U10" s="12" t="str">
        <f>F10</f>
        <v>HNK</v>
      </c>
      <c r="V10" s="12">
        <f>H10</f>
        <v>3.4</v>
      </c>
      <c r="W10" s="12">
        <f>V10</f>
        <v>3.4</v>
      </c>
      <c r="X10" s="12"/>
      <c r="Y10" s="12"/>
      <c r="Z10" s="12"/>
      <c r="AA10" s="12"/>
      <c r="AB10" s="12"/>
      <c r="AC10" s="12"/>
      <c r="AD10" s="12" t="s">
        <v>124</v>
      </c>
      <c r="AE10" s="33"/>
    </row>
    <row r="11" spans="1:31" s="2" customFormat="1" ht="40.15" customHeight="1" outlineLevel="1" x14ac:dyDescent="0.25">
      <c r="A11" s="8">
        <v>1</v>
      </c>
      <c r="B11" s="34" t="s">
        <v>6</v>
      </c>
      <c r="C11" s="34"/>
      <c r="D11" s="35"/>
      <c r="E11" s="35"/>
      <c r="F11" s="34"/>
      <c r="G11" s="36">
        <f>SUBTOTAL(9,G10:G10)</f>
        <v>3.4</v>
      </c>
      <c r="H11" s="37">
        <f>SUBTOTAL(9,H10:H10)</f>
        <v>3.4</v>
      </c>
      <c r="I11" s="37">
        <f t="shared" ref="I11:Q11" si="1">SUBTOTAL(9,I10:I10)</f>
        <v>3.4</v>
      </c>
      <c r="J11" s="37">
        <f t="shared" si="1"/>
        <v>3.4</v>
      </c>
      <c r="K11" s="37">
        <f t="shared" si="1"/>
        <v>0</v>
      </c>
      <c r="L11" s="37">
        <f t="shared" si="1"/>
        <v>0</v>
      </c>
      <c r="M11" s="37">
        <f t="shared" si="1"/>
        <v>0</v>
      </c>
      <c r="N11" s="37">
        <f t="shared" si="1"/>
        <v>0</v>
      </c>
      <c r="O11" s="37">
        <f t="shared" si="1"/>
        <v>0</v>
      </c>
      <c r="P11" s="37">
        <f t="shared" si="1"/>
        <v>0</v>
      </c>
      <c r="Q11" s="37">
        <f t="shared" si="1"/>
        <v>0</v>
      </c>
      <c r="R11" s="37"/>
      <c r="S11" s="38"/>
      <c r="T11" s="38"/>
      <c r="U11" s="37"/>
      <c r="V11" s="37">
        <f t="shared" ref="V11:AC11" si="2">SUBTOTAL(9,V10:V10)</f>
        <v>3.4</v>
      </c>
      <c r="W11" s="37">
        <f t="shared" si="2"/>
        <v>3.4</v>
      </c>
      <c r="X11" s="37">
        <f t="shared" si="2"/>
        <v>0</v>
      </c>
      <c r="Y11" s="37">
        <f t="shared" si="2"/>
        <v>0</v>
      </c>
      <c r="Z11" s="37">
        <f t="shared" si="2"/>
        <v>0</v>
      </c>
      <c r="AA11" s="37">
        <f t="shared" si="2"/>
        <v>0</v>
      </c>
      <c r="AB11" s="37">
        <f t="shared" si="2"/>
        <v>0</v>
      </c>
      <c r="AC11" s="37">
        <f t="shared" si="2"/>
        <v>0</v>
      </c>
      <c r="AD11" s="37"/>
      <c r="AE11" s="39"/>
    </row>
    <row r="12" spans="1:31" ht="40.15" customHeight="1" outlineLevel="2" x14ac:dyDescent="0.25">
      <c r="A12" s="8"/>
      <c r="B12" s="9" t="s">
        <v>154</v>
      </c>
      <c r="C12" s="9" t="s">
        <v>172</v>
      </c>
      <c r="D12" s="10" t="s">
        <v>50</v>
      </c>
      <c r="E12" s="10" t="s">
        <v>51</v>
      </c>
      <c r="F12" s="9" t="s">
        <v>32</v>
      </c>
      <c r="G12" s="11">
        <v>9</v>
      </c>
      <c r="H12" s="12">
        <f t="shared" ref="H12:H96" si="3">G12</f>
        <v>9</v>
      </c>
      <c r="I12" s="12">
        <f t="shared" si="0"/>
        <v>9</v>
      </c>
      <c r="J12" s="12">
        <f>H12</f>
        <v>9</v>
      </c>
      <c r="K12" s="12"/>
      <c r="L12" s="12"/>
      <c r="M12" s="13"/>
      <c r="N12" s="13"/>
      <c r="O12" s="13"/>
      <c r="P12" s="13"/>
      <c r="Q12" s="13"/>
      <c r="R12" s="12" t="str">
        <f t="shared" ref="R12:R24" si="4">B12</f>
        <v>Công ty CP Trà Than Uyên</v>
      </c>
      <c r="S12" s="40" t="s">
        <v>50</v>
      </c>
      <c r="T12" s="41" t="s">
        <v>51</v>
      </c>
      <c r="U12" s="12" t="str">
        <f t="shared" ref="U12:U24" si="5">F12</f>
        <v>HNK</v>
      </c>
      <c r="V12" s="12">
        <f t="shared" ref="V12:V24" si="6">H12</f>
        <v>9</v>
      </c>
      <c r="W12" s="12">
        <f>V12</f>
        <v>9</v>
      </c>
      <c r="X12" s="13"/>
      <c r="Y12" s="13"/>
      <c r="Z12" s="13"/>
      <c r="AA12" s="13"/>
      <c r="AB12" s="13"/>
      <c r="AC12" s="13"/>
      <c r="AD12" s="13" t="s">
        <v>100</v>
      </c>
      <c r="AE12" s="42" t="s">
        <v>236</v>
      </c>
    </row>
    <row r="13" spans="1:31" s="2" customFormat="1" ht="40.15" customHeight="1" outlineLevel="2" x14ac:dyDescent="0.25">
      <c r="A13" s="8"/>
      <c r="B13" s="9" t="s">
        <v>154</v>
      </c>
      <c r="C13" s="9" t="s">
        <v>172</v>
      </c>
      <c r="D13" s="10" t="s">
        <v>50</v>
      </c>
      <c r="E13" s="10" t="s">
        <v>52</v>
      </c>
      <c r="F13" s="9" t="s">
        <v>33</v>
      </c>
      <c r="G13" s="11">
        <v>9</v>
      </c>
      <c r="H13" s="12">
        <f t="shared" si="3"/>
        <v>9</v>
      </c>
      <c r="I13" s="12">
        <f t="shared" si="0"/>
        <v>9</v>
      </c>
      <c r="J13" s="12"/>
      <c r="K13" s="12"/>
      <c r="L13" s="12"/>
      <c r="M13" s="13">
        <f>H13</f>
        <v>9</v>
      </c>
      <c r="N13" s="13"/>
      <c r="O13" s="13"/>
      <c r="P13" s="13"/>
      <c r="Q13" s="13"/>
      <c r="R13" s="12" t="str">
        <f t="shared" si="4"/>
        <v>Công ty CP Trà Than Uyên</v>
      </c>
      <c r="S13" s="40" t="s">
        <v>50</v>
      </c>
      <c r="T13" s="40" t="s">
        <v>52</v>
      </c>
      <c r="U13" s="12" t="str">
        <f t="shared" si="5"/>
        <v>CLN</v>
      </c>
      <c r="V13" s="12">
        <f t="shared" si="6"/>
        <v>9</v>
      </c>
      <c r="W13" s="13"/>
      <c r="X13" s="13"/>
      <c r="Y13" s="13"/>
      <c r="Z13" s="12">
        <f>V13</f>
        <v>9</v>
      </c>
      <c r="AA13" s="12"/>
      <c r="AB13" s="12"/>
      <c r="AC13" s="12"/>
      <c r="AD13" s="12" t="s">
        <v>101</v>
      </c>
      <c r="AE13" s="42" t="s">
        <v>236</v>
      </c>
    </row>
    <row r="14" spans="1:31" s="2" customFormat="1" ht="40.15" customHeight="1" outlineLevel="2" x14ac:dyDescent="0.25">
      <c r="A14" s="8"/>
      <c r="B14" s="9" t="s">
        <v>154</v>
      </c>
      <c r="C14" s="9" t="s">
        <v>172</v>
      </c>
      <c r="D14" s="10" t="s">
        <v>50</v>
      </c>
      <c r="E14" s="10" t="s">
        <v>53</v>
      </c>
      <c r="F14" s="9" t="s">
        <v>33</v>
      </c>
      <c r="G14" s="11">
        <v>9</v>
      </c>
      <c r="H14" s="12">
        <f t="shared" si="3"/>
        <v>9</v>
      </c>
      <c r="I14" s="12">
        <f t="shared" si="0"/>
        <v>9</v>
      </c>
      <c r="J14" s="13"/>
      <c r="K14" s="13"/>
      <c r="L14" s="13"/>
      <c r="M14" s="13">
        <f>H14</f>
        <v>9</v>
      </c>
      <c r="N14" s="13"/>
      <c r="O14" s="13"/>
      <c r="P14" s="13"/>
      <c r="Q14" s="13"/>
      <c r="R14" s="12" t="str">
        <f t="shared" si="4"/>
        <v>Công ty CP Trà Than Uyên</v>
      </c>
      <c r="S14" s="40" t="s">
        <v>50</v>
      </c>
      <c r="T14" s="40" t="s">
        <v>53</v>
      </c>
      <c r="U14" s="12" t="str">
        <f t="shared" si="5"/>
        <v>CLN</v>
      </c>
      <c r="V14" s="12">
        <f t="shared" si="6"/>
        <v>9</v>
      </c>
      <c r="W14" s="13"/>
      <c r="X14" s="13"/>
      <c r="Y14" s="13"/>
      <c r="Z14" s="12">
        <f>V14</f>
        <v>9</v>
      </c>
      <c r="AA14" s="13"/>
      <c r="AB14" s="13"/>
      <c r="AC14" s="13"/>
      <c r="AD14" s="13" t="s">
        <v>102</v>
      </c>
      <c r="AE14" s="42" t="s">
        <v>236</v>
      </c>
    </row>
    <row r="15" spans="1:31" s="5" customFormat="1" ht="40.15" customHeight="1" outlineLevel="2" x14ac:dyDescent="0.25">
      <c r="A15" s="8"/>
      <c r="B15" s="9" t="s">
        <v>154</v>
      </c>
      <c r="C15" s="9" t="s">
        <v>172</v>
      </c>
      <c r="D15" s="10" t="s">
        <v>54</v>
      </c>
      <c r="E15" s="10" t="s">
        <v>55</v>
      </c>
      <c r="F15" s="9" t="s">
        <v>32</v>
      </c>
      <c r="G15" s="11">
        <v>1.1000000000000001</v>
      </c>
      <c r="H15" s="12">
        <f t="shared" si="3"/>
        <v>1.1000000000000001</v>
      </c>
      <c r="I15" s="12">
        <f t="shared" si="0"/>
        <v>1.1000000000000001</v>
      </c>
      <c r="J15" s="12">
        <f>H15</f>
        <v>1.1000000000000001</v>
      </c>
      <c r="K15" s="12"/>
      <c r="L15" s="12"/>
      <c r="M15" s="13"/>
      <c r="N15" s="13"/>
      <c r="O15" s="13"/>
      <c r="P15" s="13"/>
      <c r="Q15" s="13"/>
      <c r="R15" s="12" t="str">
        <f>B15</f>
        <v>Công ty CP Trà Than Uyên</v>
      </c>
      <c r="S15" s="40" t="s">
        <v>54</v>
      </c>
      <c r="T15" s="40" t="s">
        <v>55</v>
      </c>
      <c r="U15" s="12" t="str">
        <f t="shared" si="5"/>
        <v>HNK</v>
      </c>
      <c r="V15" s="12">
        <f t="shared" si="6"/>
        <v>1.1000000000000001</v>
      </c>
      <c r="W15" s="12">
        <f>V15</f>
        <v>1.1000000000000001</v>
      </c>
      <c r="X15" s="13"/>
      <c r="Y15" s="13"/>
      <c r="Z15" s="11"/>
      <c r="AA15" s="11"/>
      <c r="AB15" s="11"/>
      <c r="AC15" s="11"/>
      <c r="AD15" s="11" t="s">
        <v>103</v>
      </c>
      <c r="AE15" s="42" t="s">
        <v>236</v>
      </c>
    </row>
    <row r="16" spans="1:31" s="2" customFormat="1" ht="40.15" customHeight="1" outlineLevel="2" x14ac:dyDescent="0.25">
      <c r="A16" s="8"/>
      <c r="B16" s="9" t="s">
        <v>154</v>
      </c>
      <c r="C16" s="9" t="s">
        <v>172</v>
      </c>
      <c r="D16" s="10" t="s">
        <v>54</v>
      </c>
      <c r="E16" s="14" t="s">
        <v>202</v>
      </c>
      <c r="F16" s="9" t="s">
        <v>33</v>
      </c>
      <c r="G16" s="11">
        <v>4.5</v>
      </c>
      <c r="H16" s="12">
        <f t="shared" si="3"/>
        <v>4.5</v>
      </c>
      <c r="I16" s="12">
        <f t="shared" si="0"/>
        <v>4.5</v>
      </c>
      <c r="J16" s="13"/>
      <c r="K16" s="13"/>
      <c r="L16" s="13"/>
      <c r="M16" s="13">
        <f t="shared" ref="M16:M21" si="7">H16</f>
        <v>4.5</v>
      </c>
      <c r="N16" s="13"/>
      <c r="O16" s="13"/>
      <c r="P16" s="15"/>
      <c r="Q16" s="15"/>
      <c r="R16" s="12" t="str">
        <f t="shared" si="4"/>
        <v>Công ty CP Trà Than Uyên</v>
      </c>
      <c r="S16" s="40" t="s">
        <v>54</v>
      </c>
      <c r="T16" s="40" t="s">
        <v>56</v>
      </c>
      <c r="U16" s="12" t="str">
        <f t="shared" si="5"/>
        <v>CLN</v>
      </c>
      <c r="V16" s="12">
        <f t="shared" si="6"/>
        <v>4.5</v>
      </c>
      <c r="W16" s="13"/>
      <c r="X16" s="13"/>
      <c r="Y16" s="13"/>
      <c r="Z16" s="12">
        <f t="shared" ref="Z16:Z21" si="8">V16</f>
        <v>4.5</v>
      </c>
      <c r="AA16" s="13"/>
      <c r="AB16" s="13"/>
      <c r="AC16" s="13"/>
      <c r="AD16" s="13" t="s">
        <v>104</v>
      </c>
      <c r="AE16" s="42" t="s">
        <v>236</v>
      </c>
    </row>
    <row r="17" spans="1:31" ht="40.15" customHeight="1" outlineLevel="2" x14ac:dyDescent="0.25">
      <c r="A17" s="16"/>
      <c r="B17" s="9" t="s">
        <v>154</v>
      </c>
      <c r="C17" s="9" t="s">
        <v>172</v>
      </c>
      <c r="D17" s="10" t="s">
        <v>54</v>
      </c>
      <c r="E17" s="14" t="s">
        <v>203</v>
      </c>
      <c r="F17" s="9" t="s">
        <v>33</v>
      </c>
      <c r="G17" s="11">
        <v>2.4</v>
      </c>
      <c r="H17" s="12">
        <f t="shared" si="3"/>
        <v>2.4</v>
      </c>
      <c r="I17" s="12">
        <f t="shared" si="0"/>
        <v>2.4</v>
      </c>
      <c r="J17" s="13"/>
      <c r="K17" s="13"/>
      <c r="L17" s="13"/>
      <c r="M17" s="13">
        <f t="shared" si="7"/>
        <v>2.4</v>
      </c>
      <c r="N17" s="13"/>
      <c r="O17" s="13"/>
      <c r="P17" s="13"/>
      <c r="Q17" s="13"/>
      <c r="R17" s="12" t="str">
        <f>B17</f>
        <v>Công ty CP Trà Than Uyên</v>
      </c>
      <c r="S17" s="40" t="s">
        <v>54</v>
      </c>
      <c r="T17" s="40" t="s">
        <v>56</v>
      </c>
      <c r="U17" s="12" t="str">
        <f t="shared" si="5"/>
        <v>CLN</v>
      </c>
      <c r="V17" s="12">
        <f t="shared" si="6"/>
        <v>2.4</v>
      </c>
      <c r="W17" s="13"/>
      <c r="X17" s="13"/>
      <c r="Y17" s="13"/>
      <c r="Z17" s="12">
        <f t="shared" si="8"/>
        <v>2.4</v>
      </c>
      <c r="AA17" s="11"/>
      <c r="AB17" s="11"/>
      <c r="AC17" s="11"/>
      <c r="AD17" s="11" t="s">
        <v>103</v>
      </c>
      <c r="AE17" s="42" t="s">
        <v>236</v>
      </c>
    </row>
    <row r="18" spans="1:31" ht="40.15" customHeight="1" outlineLevel="2" x14ac:dyDescent="0.25">
      <c r="A18" s="16"/>
      <c r="B18" s="9" t="s">
        <v>154</v>
      </c>
      <c r="C18" s="9" t="s">
        <v>172</v>
      </c>
      <c r="D18" s="10" t="s">
        <v>54</v>
      </c>
      <c r="E18" s="10" t="s">
        <v>57</v>
      </c>
      <c r="F18" s="9" t="s">
        <v>33</v>
      </c>
      <c r="G18" s="11">
        <v>9</v>
      </c>
      <c r="H18" s="12">
        <f t="shared" si="3"/>
        <v>9</v>
      </c>
      <c r="I18" s="12">
        <f t="shared" si="0"/>
        <v>9</v>
      </c>
      <c r="J18" s="12"/>
      <c r="K18" s="12"/>
      <c r="L18" s="12"/>
      <c r="M18" s="13">
        <f t="shared" si="7"/>
        <v>9</v>
      </c>
      <c r="N18" s="13"/>
      <c r="O18" s="13"/>
      <c r="P18" s="12"/>
      <c r="Q18" s="12"/>
      <c r="R18" s="12" t="str">
        <f t="shared" si="4"/>
        <v>Công ty CP Trà Than Uyên</v>
      </c>
      <c r="S18" s="40" t="s">
        <v>54</v>
      </c>
      <c r="T18" s="40" t="s">
        <v>57</v>
      </c>
      <c r="U18" s="12" t="str">
        <f t="shared" si="5"/>
        <v>CLN</v>
      </c>
      <c r="V18" s="12">
        <f t="shared" si="6"/>
        <v>9</v>
      </c>
      <c r="W18" s="12"/>
      <c r="X18" s="12"/>
      <c r="Y18" s="12"/>
      <c r="Z18" s="12">
        <f t="shared" si="8"/>
        <v>9</v>
      </c>
      <c r="AA18" s="12"/>
      <c r="AB18" s="12"/>
      <c r="AC18" s="12"/>
      <c r="AD18" s="12" t="s">
        <v>105</v>
      </c>
      <c r="AE18" s="42" t="s">
        <v>236</v>
      </c>
    </row>
    <row r="19" spans="1:31" ht="40.15" customHeight="1" outlineLevel="2" x14ac:dyDescent="0.25">
      <c r="A19" s="16"/>
      <c r="B19" s="9" t="s">
        <v>154</v>
      </c>
      <c r="C19" s="9" t="s">
        <v>172</v>
      </c>
      <c r="D19" s="10" t="s">
        <v>54</v>
      </c>
      <c r="E19" s="10" t="s">
        <v>58</v>
      </c>
      <c r="F19" s="9" t="s">
        <v>33</v>
      </c>
      <c r="G19" s="11">
        <v>9</v>
      </c>
      <c r="H19" s="12">
        <f t="shared" si="3"/>
        <v>9</v>
      </c>
      <c r="I19" s="12">
        <f t="shared" si="0"/>
        <v>9</v>
      </c>
      <c r="J19" s="12"/>
      <c r="K19" s="12"/>
      <c r="L19" s="12"/>
      <c r="M19" s="13">
        <f t="shared" si="7"/>
        <v>9</v>
      </c>
      <c r="N19" s="13"/>
      <c r="O19" s="13"/>
      <c r="P19" s="12"/>
      <c r="Q19" s="12"/>
      <c r="R19" s="12" t="str">
        <f t="shared" si="4"/>
        <v>Công ty CP Trà Than Uyên</v>
      </c>
      <c r="S19" s="40" t="s">
        <v>54</v>
      </c>
      <c r="T19" s="40" t="s">
        <v>58</v>
      </c>
      <c r="U19" s="12" t="str">
        <f t="shared" si="5"/>
        <v>CLN</v>
      </c>
      <c r="V19" s="12">
        <f t="shared" si="6"/>
        <v>9</v>
      </c>
      <c r="W19" s="12"/>
      <c r="X19" s="12"/>
      <c r="Y19" s="12"/>
      <c r="Z19" s="12">
        <f t="shared" si="8"/>
        <v>9</v>
      </c>
      <c r="AA19" s="12"/>
      <c r="AB19" s="12"/>
      <c r="AC19" s="12"/>
      <c r="AD19" s="12" t="s">
        <v>106</v>
      </c>
      <c r="AE19" s="42" t="s">
        <v>236</v>
      </c>
    </row>
    <row r="20" spans="1:31" ht="40.15" customHeight="1" outlineLevel="2" x14ac:dyDescent="0.25">
      <c r="A20" s="16"/>
      <c r="B20" s="9" t="s">
        <v>154</v>
      </c>
      <c r="C20" s="9" t="s">
        <v>172</v>
      </c>
      <c r="D20" s="10" t="s">
        <v>54</v>
      </c>
      <c r="E20" s="14" t="s">
        <v>42</v>
      </c>
      <c r="F20" s="9" t="s">
        <v>33</v>
      </c>
      <c r="G20" s="11">
        <v>9</v>
      </c>
      <c r="H20" s="12">
        <f t="shared" si="3"/>
        <v>9</v>
      </c>
      <c r="I20" s="12">
        <f t="shared" si="0"/>
        <v>9</v>
      </c>
      <c r="J20" s="12"/>
      <c r="K20" s="12"/>
      <c r="L20" s="12"/>
      <c r="M20" s="13">
        <f t="shared" si="7"/>
        <v>9</v>
      </c>
      <c r="N20" s="13"/>
      <c r="O20" s="13"/>
      <c r="P20" s="12"/>
      <c r="Q20" s="12"/>
      <c r="R20" s="12" t="str">
        <f t="shared" si="4"/>
        <v>Công ty CP Trà Than Uyên</v>
      </c>
      <c r="S20" s="40" t="s">
        <v>54</v>
      </c>
      <c r="T20" s="40" t="s">
        <v>41</v>
      </c>
      <c r="U20" s="12" t="str">
        <f t="shared" si="5"/>
        <v>CLN</v>
      </c>
      <c r="V20" s="12">
        <f t="shared" si="6"/>
        <v>9</v>
      </c>
      <c r="W20" s="12"/>
      <c r="X20" s="12"/>
      <c r="Y20" s="12"/>
      <c r="Z20" s="12">
        <f t="shared" si="8"/>
        <v>9</v>
      </c>
      <c r="AA20" s="12"/>
      <c r="AB20" s="12"/>
      <c r="AC20" s="12"/>
      <c r="AD20" s="12" t="s">
        <v>107</v>
      </c>
      <c r="AE20" s="42" t="s">
        <v>236</v>
      </c>
    </row>
    <row r="21" spans="1:31" ht="40.15" customHeight="1" outlineLevel="2" x14ac:dyDescent="0.25">
      <c r="A21" s="16"/>
      <c r="B21" s="9" t="s">
        <v>154</v>
      </c>
      <c r="C21" s="9" t="s">
        <v>172</v>
      </c>
      <c r="D21" s="10" t="s">
        <v>65</v>
      </c>
      <c r="E21" s="10" t="s">
        <v>19</v>
      </c>
      <c r="F21" s="9" t="s">
        <v>33</v>
      </c>
      <c r="G21" s="11">
        <v>7.6</v>
      </c>
      <c r="H21" s="12">
        <f t="shared" si="3"/>
        <v>7.6</v>
      </c>
      <c r="I21" s="12">
        <f t="shared" si="0"/>
        <v>7.6</v>
      </c>
      <c r="J21" s="12"/>
      <c r="K21" s="12"/>
      <c r="L21" s="12"/>
      <c r="M21" s="13">
        <f t="shared" si="7"/>
        <v>7.6</v>
      </c>
      <c r="N21" s="13"/>
      <c r="O21" s="13"/>
      <c r="P21" s="12"/>
      <c r="Q21" s="12"/>
      <c r="R21" s="12" t="str">
        <f t="shared" si="4"/>
        <v>Công ty CP Trà Than Uyên</v>
      </c>
      <c r="S21" s="40" t="s">
        <v>65</v>
      </c>
      <c r="T21" s="40" t="s">
        <v>19</v>
      </c>
      <c r="U21" s="12" t="str">
        <f t="shared" si="5"/>
        <v>CLN</v>
      </c>
      <c r="V21" s="12">
        <f t="shared" si="6"/>
        <v>7.6</v>
      </c>
      <c r="W21" s="12"/>
      <c r="X21" s="12"/>
      <c r="Y21" s="12"/>
      <c r="Z21" s="12">
        <f t="shared" si="8"/>
        <v>7.6</v>
      </c>
      <c r="AA21" s="12"/>
      <c r="AB21" s="12"/>
      <c r="AC21" s="12"/>
      <c r="AD21" s="12" t="s">
        <v>114</v>
      </c>
      <c r="AE21" s="42" t="s">
        <v>236</v>
      </c>
    </row>
    <row r="22" spans="1:31" ht="40.15" customHeight="1" outlineLevel="2" x14ac:dyDescent="0.25">
      <c r="A22" s="16"/>
      <c r="B22" s="9" t="s">
        <v>154</v>
      </c>
      <c r="C22" s="9" t="s">
        <v>172</v>
      </c>
      <c r="D22" s="10" t="s">
        <v>65</v>
      </c>
      <c r="E22" s="10" t="s">
        <v>23</v>
      </c>
      <c r="F22" s="9" t="s">
        <v>32</v>
      </c>
      <c r="G22" s="11">
        <v>1.4</v>
      </c>
      <c r="H22" s="12">
        <f t="shared" si="3"/>
        <v>1.4</v>
      </c>
      <c r="I22" s="12">
        <f t="shared" si="0"/>
        <v>1.4</v>
      </c>
      <c r="J22" s="12">
        <f>H22</f>
        <v>1.4</v>
      </c>
      <c r="K22" s="12"/>
      <c r="L22" s="12"/>
      <c r="M22" s="12"/>
      <c r="N22" s="12"/>
      <c r="O22" s="12"/>
      <c r="P22" s="12"/>
      <c r="Q22" s="12"/>
      <c r="R22" s="12" t="str">
        <f t="shared" si="4"/>
        <v>Công ty CP Trà Than Uyên</v>
      </c>
      <c r="S22" s="40" t="s">
        <v>65</v>
      </c>
      <c r="T22" s="40" t="s">
        <v>23</v>
      </c>
      <c r="U22" s="12" t="str">
        <f t="shared" si="5"/>
        <v>HNK</v>
      </c>
      <c r="V22" s="12">
        <f t="shared" si="6"/>
        <v>1.4</v>
      </c>
      <c r="W22" s="12">
        <f>V22</f>
        <v>1.4</v>
      </c>
      <c r="X22" s="12"/>
      <c r="Y22" s="12"/>
      <c r="Z22" s="12"/>
      <c r="AA22" s="12"/>
      <c r="AB22" s="12"/>
      <c r="AC22" s="12"/>
      <c r="AD22" s="12" t="s">
        <v>114</v>
      </c>
      <c r="AE22" s="42" t="s">
        <v>236</v>
      </c>
    </row>
    <row r="23" spans="1:31" ht="40.15" customHeight="1" outlineLevel="2" x14ac:dyDescent="0.25">
      <c r="A23" s="16"/>
      <c r="B23" s="9" t="s">
        <v>154</v>
      </c>
      <c r="C23" s="9" t="s">
        <v>172</v>
      </c>
      <c r="D23" s="10" t="s">
        <v>65</v>
      </c>
      <c r="E23" s="10" t="s">
        <v>24</v>
      </c>
      <c r="F23" s="9" t="s">
        <v>33</v>
      </c>
      <c r="G23" s="11">
        <v>9</v>
      </c>
      <c r="H23" s="12">
        <f t="shared" si="3"/>
        <v>9</v>
      </c>
      <c r="I23" s="12">
        <f t="shared" si="0"/>
        <v>9</v>
      </c>
      <c r="J23" s="12"/>
      <c r="K23" s="12"/>
      <c r="L23" s="12"/>
      <c r="M23" s="13">
        <f>H23</f>
        <v>9</v>
      </c>
      <c r="N23" s="13"/>
      <c r="O23" s="13"/>
      <c r="P23" s="12"/>
      <c r="Q23" s="12"/>
      <c r="R23" s="12" t="str">
        <f t="shared" si="4"/>
        <v>Công ty CP Trà Than Uyên</v>
      </c>
      <c r="S23" s="40" t="s">
        <v>65</v>
      </c>
      <c r="T23" s="40" t="s">
        <v>24</v>
      </c>
      <c r="U23" s="12" t="str">
        <f t="shared" si="5"/>
        <v>CLN</v>
      </c>
      <c r="V23" s="12">
        <f t="shared" si="6"/>
        <v>9</v>
      </c>
      <c r="W23" s="12"/>
      <c r="X23" s="12"/>
      <c r="Y23" s="12"/>
      <c r="Z23" s="12">
        <f>V23</f>
        <v>9</v>
      </c>
      <c r="AA23" s="12"/>
      <c r="AB23" s="12"/>
      <c r="AC23" s="12"/>
      <c r="AD23" s="12" t="s">
        <v>115</v>
      </c>
      <c r="AE23" s="42" t="s">
        <v>236</v>
      </c>
    </row>
    <row r="24" spans="1:31" ht="40.15" customHeight="1" outlineLevel="2" x14ac:dyDescent="0.25">
      <c r="A24" s="16"/>
      <c r="B24" s="9" t="s">
        <v>154</v>
      </c>
      <c r="C24" s="9" t="s">
        <v>172</v>
      </c>
      <c r="D24" s="10" t="s">
        <v>65</v>
      </c>
      <c r="E24" s="10" t="s">
        <v>41</v>
      </c>
      <c r="F24" s="9" t="s">
        <v>32</v>
      </c>
      <c r="G24" s="11">
        <v>9</v>
      </c>
      <c r="H24" s="12">
        <f t="shared" si="3"/>
        <v>9</v>
      </c>
      <c r="I24" s="12">
        <f t="shared" si="0"/>
        <v>9</v>
      </c>
      <c r="J24" s="12">
        <f>H24</f>
        <v>9</v>
      </c>
      <c r="K24" s="12"/>
      <c r="L24" s="12"/>
      <c r="M24" s="12"/>
      <c r="N24" s="12"/>
      <c r="O24" s="12"/>
      <c r="P24" s="12"/>
      <c r="Q24" s="12"/>
      <c r="R24" s="12" t="str">
        <f t="shared" si="4"/>
        <v>Công ty CP Trà Than Uyên</v>
      </c>
      <c r="S24" s="40" t="s">
        <v>65</v>
      </c>
      <c r="T24" s="40" t="s">
        <v>41</v>
      </c>
      <c r="U24" s="12" t="str">
        <f t="shared" si="5"/>
        <v>HNK</v>
      </c>
      <c r="V24" s="12">
        <f t="shared" si="6"/>
        <v>9</v>
      </c>
      <c r="W24" s="12">
        <f>V24</f>
        <v>9</v>
      </c>
      <c r="X24" s="12"/>
      <c r="Y24" s="12"/>
      <c r="Z24" s="12"/>
      <c r="AA24" s="12"/>
      <c r="AB24" s="12"/>
      <c r="AC24" s="12"/>
      <c r="AD24" s="12" t="s">
        <v>116</v>
      </c>
      <c r="AE24" s="42" t="s">
        <v>236</v>
      </c>
    </row>
    <row r="25" spans="1:31" ht="40.15" customHeight="1" outlineLevel="2" x14ac:dyDescent="0.25">
      <c r="A25" s="16"/>
      <c r="B25" s="9" t="s">
        <v>154</v>
      </c>
      <c r="C25" s="9" t="s">
        <v>172</v>
      </c>
      <c r="D25" s="10" t="s">
        <v>65</v>
      </c>
      <c r="E25" s="10" t="s">
        <v>60</v>
      </c>
      <c r="F25" s="9" t="s">
        <v>33</v>
      </c>
      <c r="G25" s="11">
        <v>9</v>
      </c>
      <c r="H25" s="12">
        <f t="shared" si="3"/>
        <v>9</v>
      </c>
      <c r="I25" s="12">
        <f t="shared" si="0"/>
        <v>9</v>
      </c>
      <c r="J25" s="12"/>
      <c r="K25" s="12"/>
      <c r="L25" s="12"/>
      <c r="M25" s="13">
        <f>H25</f>
        <v>9</v>
      </c>
      <c r="N25" s="13"/>
      <c r="O25" s="13"/>
      <c r="P25" s="12"/>
      <c r="Q25" s="12"/>
      <c r="R25" s="12"/>
      <c r="S25" s="40"/>
      <c r="T25" s="40"/>
      <c r="U25" s="12"/>
      <c r="V25" s="12"/>
      <c r="W25" s="12"/>
      <c r="X25" s="12"/>
      <c r="Y25" s="12"/>
      <c r="Z25" s="12"/>
      <c r="AA25" s="12"/>
      <c r="AB25" s="12"/>
      <c r="AC25" s="12"/>
      <c r="AD25" s="12" t="s">
        <v>117</v>
      </c>
      <c r="AE25" s="42" t="s">
        <v>236</v>
      </c>
    </row>
    <row r="26" spans="1:31" ht="40.15" customHeight="1" outlineLevel="2" x14ac:dyDescent="0.25">
      <c r="A26" s="16"/>
      <c r="B26" s="9" t="s">
        <v>154</v>
      </c>
      <c r="C26" s="9" t="s">
        <v>172</v>
      </c>
      <c r="D26" s="10" t="s">
        <v>70</v>
      </c>
      <c r="E26" s="10" t="s">
        <v>73</v>
      </c>
      <c r="F26" s="9" t="s">
        <v>152</v>
      </c>
      <c r="G26" s="11">
        <v>1.6</v>
      </c>
      <c r="H26" s="12">
        <f t="shared" si="3"/>
        <v>1.6</v>
      </c>
      <c r="I26" s="12">
        <f t="shared" si="0"/>
        <v>1.6</v>
      </c>
      <c r="J26" s="12"/>
      <c r="K26" s="12"/>
      <c r="L26" s="12"/>
      <c r="M26" s="12"/>
      <c r="N26" s="12"/>
      <c r="O26" s="12">
        <f>H26</f>
        <v>1.6</v>
      </c>
      <c r="P26" s="12"/>
      <c r="Q26" s="12"/>
      <c r="R26" s="12" t="str">
        <f t="shared" ref="R26:R33" si="9">B26</f>
        <v>Công ty CP Trà Than Uyên</v>
      </c>
      <c r="S26" s="32" t="s">
        <v>54</v>
      </c>
      <c r="T26" s="32" t="s">
        <v>15</v>
      </c>
      <c r="U26" s="12" t="str">
        <f t="shared" ref="U26:U33" si="10">F26</f>
        <v>TSK</v>
      </c>
      <c r="V26" s="12">
        <f t="shared" ref="V26:V33" si="11">H26</f>
        <v>1.6</v>
      </c>
      <c r="W26" s="12"/>
      <c r="X26" s="12"/>
      <c r="Y26" s="12"/>
      <c r="Z26" s="12"/>
      <c r="AA26" s="12"/>
      <c r="AB26" s="12">
        <f>V26</f>
        <v>1.6</v>
      </c>
      <c r="AC26" s="12"/>
      <c r="AD26" s="12" t="s">
        <v>125</v>
      </c>
      <c r="AE26" s="42" t="s">
        <v>236</v>
      </c>
    </row>
    <row r="27" spans="1:31" ht="40.15" customHeight="1" outlineLevel="2" x14ac:dyDescent="0.25">
      <c r="A27" s="16"/>
      <c r="B27" s="9" t="s">
        <v>154</v>
      </c>
      <c r="C27" s="9" t="s">
        <v>172</v>
      </c>
      <c r="D27" s="10" t="s">
        <v>70</v>
      </c>
      <c r="E27" s="10" t="s">
        <v>74</v>
      </c>
      <c r="F27" s="9" t="s">
        <v>33</v>
      </c>
      <c r="G27" s="11">
        <v>5.6</v>
      </c>
      <c r="H27" s="12">
        <f t="shared" si="3"/>
        <v>5.6</v>
      </c>
      <c r="I27" s="12">
        <f t="shared" si="0"/>
        <v>5.6</v>
      </c>
      <c r="J27" s="12"/>
      <c r="K27" s="12"/>
      <c r="L27" s="12"/>
      <c r="M27" s="13">
        <f>H27</f>
        <v>5.6</v>
      </c>
      <c r="N27" s="13"/>
      <c r="O27" s="13"/>
      <c r="P27" s="12"/>
      <c r="Q27" s="12"/>
      <c r="R27" s="12" t="str">
        <f t="shared" si="9"/>
        <v>Công ty CP Trà Than Uyên</v>
      </c>
      <c r="S27" s="32" t="s">
        <v>192</v>
      </c>
      <c r="T27" s="32" t="s">
        <v>193</v>
      </c>
      <c r="U27" s="12" t="str">
        <f t="shared" si="10"/>
        <v>CLN</v>
      </c>
      <c r="V27" s="12">
        <f t="shared" si="11"/>
        <v>5.6</v>
      </c>
      <c r="W27" s="12"/>
      <c r="X27" s="12"/>
      <c r="Y27" s="12"/>
      <c r="Z27" s="12">
        <f t="shared" ref="Z27:Z29" si="12">V27</f>
        <v>5.6</v>
      </c>
      <c r="AA27" s="12"/>
      <c r="AB27" s="12"/>
      <c r="AC27" s="12"/>
      <c r="AD27" s="12" t="s">
        <v>124</v>
      </c>
      <c r="AE27" s="42" t="s">
        <v>236</v>
      </c>
    </row>
    <row r="28" spans="1:31" ht="40.15" customHeight="1" outlineLevel="2" x14ac:dyDescent="0.25">
      <c r="A28" s="16"/>
      <c r="B28" s="9" t="s">
        <v>154</v>
      </c>
      <c r="C28" s="9" t="s">
        <v>172</v>
      </c>
      <c r="D28" s="10" t="s">
        <v>70</v>
      </c>
      <c r="E28" s="10" t="s">
        <v>75</v>
      </c>
      <c r="F28" s="9" t="s">
        <v>33</v>
      </c>
      <c r="G28" s="11">
        <v>4</v>
      </c>
      <c r="H28" s="12">
        <f t="shared" si="3"/>
        <v>4</v>
      </c>
      <c r="I28" s="12">
        <f t="shared" si="0"/>
        <v>4</v>
      </c>
      <c r="J28" s="12"/>
      <c r="K28" s="12"/>
      <c r="L28" s="12"/>
      <c r="M28" s="13">
        <f>H28</f>
        <v>4</v>
      </c>
      <c r="N28" s="13"/>
      <c r="O28" s="13"/>
      <c r="P28" s="12"/>
      <c r="Q28" s="12"/>
      <c r="R28" s="12" t="str">
        <f t="shared" si="9"/>
        <v>Công ty CP Trà Than Uyên</v>
      </c>
      <c r="S28" s="32" t="s">
        <v>192</v>
      </c>
      <c r="T28" s="32" t="s">
        <v>56</v>
      </c>
      <c r="U28" s="12" t="str">
        <f t="shared" si="10"/>
        <v>CLN</v>
      </c>
      <c r="V28" s="12">
        <f t="shared" si="11"/>
        <v>4</v>
      </c>
      <c r="W28" s="12"/>
      <c r="X28" s="12"/>
      <c r="Y28" s="12"/>
      <c r="Z28" s="12">
        <f t="shared" si="12"/>
        <v>4</v>
      </c>
      <c r="AA28" s="12"/>
      <c r="AB28" s="12"/>
      <c r="AC28" s="12"/>
      <c r="AD28" s="12" t="s">
        <v>126</v>
      </c>
      <c r="AE28" s="42" t="s">
        <v>236</v>
      </c>
    </row>
    <row r="29" spans="1:31" ht="40.15" customHeight="1" outlineLevel="2" x14ac:dyDescent="0.25">
      <c r="A29" s="16"/>
      <c r="B29" s="9" t="s">
        <v>154</v>
      </c>
      <c r="C29" s="9" t="s">
        <v>172</v>
      </c>
      <c r="D29" s="10" t="s">
        <v>70</v>
      </c>
      <c r="E29" s="10" t="s">
        <v>76</v>
      </c>
      <c r="F29" s="9" t="s">
        <v>33</v>
      </c>
      <c r="G29" s="11">
        <v>5</v>
      </c>
      <c r="H29" s="12">
        <f t="shared" si="3"/>
        <v>5</v>
      </c>
      <c r="I29" s="12">
        <f t="shared" si="0"/>
        <v>5</v>
      </c>
      <c r="J29" s="12"/>
      <c r="K29" s="12"/>
      <c r="L29" s="12"/>
      <c r="M29" s="13">
        <f>H29</f>
        <v>5</v>
      </c>
      <c r="N29" s="13"/>
      <c r="O29" s="13"/>
      <c r="P29" s="12"/>
      <c r="Q29" s="12"/>
      <c r="R29" s="12" t="str">
        <f t="shared" si="9"/>
        <v>Công ty CP Trà Than Uyên</v>
      </c>
      <c r="S29" s="32" t="s">
        <v>192</v>
      </c>
      <c r="T29" s="32" t="s">
        <v>56</v>
      </c>
      <c r="U29" s="12" t="str">
        <f t="shared" si="10"/>
        <v>CLN</v>
      </c>
      <c r="V29" s="12">
        <f t="shared" si="11"/>
        <v>5</v>
      </c>
      <c r="W29" s="12"/>
      <c r="X29" s="12"/>
      <c r="Y29" s="12"/>
      <c r="Z29" s="12">
        <f t="shared" si="12"/>
        <v>5</v>
      </c>
      <c r="AA29" s="12"/>
      <c r="AB29" s="12"/>
      <c r="AC29" s="12"/>
      <c r="AD29" s="12" t="s">
        <v>126</v>
      </c>
      <c r="AE29" s="42" t="s">
        <v>236</v>
      </c>
    </row>
    <row r="30" spans="1:31" ht="40.15" customHeight="1" outlineLevel="2" x14ac:dyDescent="0.25">
      <c r="A30" s="16"/>
      <c r="B30" s="9" t="s">
        <v>154</v>
      </c>
      <c r="C30" s="9" t="s">
        <v>172</v>
      </c>
      <c r="D30" s="10" t="s">
        <v>77</v>
      </c>
      <c r="E30" s="10" t="s">
        <v>45</v>
      </c>
      <c r="F30" s="9" t="s">
        <v>152</v>
      </c>
      <c r="G30" s="11">
        <v>2.5</v>
      </c>
      <c r="H30" s="12">
        <f t="shared" si="3"/>
        <v>2.5</v>
      </c>
      <c r="I30" s="12">
        <f t="shared" si="0"/>
        <v>2.5</v>
      </c>
      <c r="J30" s="12"/>
      <c r="K30" s="12"/>
      <c r="L30" s="12"/>
      <c r="M30" s="12"/>
      <c r="N30" s="12"/>
      <c r="O30" s="12">
        <f>H30</f>
        <v>2.5</v>
      </c>
      <c r="P30" s="12"/>
      <c r="Q30" s="12"/>
      <c r="R30" s="12" t="str">
        <f t="shared" si="9"/>
        <v>Công ty CP Trà Than Uyên</v>
      </c>
      <c r="S30" s="32" t="s">
        <v>54</v>
      </c>
      <c r="T30" s="32" t="s">
        <v>15</v>
      </c>
      <c r="U30" s="12" t="str">
        <f t="shared" si="10"/>
        <v>TSK</v>
      </c>
      <c r="V30" s="12">
        <f t="shared" si="11"/>
        <v>2.5</v>
      </c>
      <c r="W30" s="12"/>
      <c r="X30" s="12"/>
      <c r="Y30" s="12"/>
      <c r="Z30" s="12"/>
      <c r="AA30" s="12"/>
      <c r="AB30" s="12">
        <f>V30</f>
        <v>2.5</v>
      </c>
      <c r="AC30" s="12"/>
      <c r="AD30" s="12" t="s">
        <v>129</v>
      </c>
      <c r="AE30" s="42" t="s">
        <v>236</v>
      </c>
    </row>
    <row r="31" spans="1:31" ht="40.15" customHeight="1" outlineLevel="2" x14ac:dyDescent="0.25">
      <c r="A31" s="16"/>
      <c r="B31" s="9" t="s">
        <v>154</v>
      </c>
      <c r="C31" s="9" t="s">
        <v>172</v>
      </c>
      <c r="D31" s="10" t="s">
        <v>92</v>
      </c>
      <c r="E31" s="10" t="s">
        <v>19</v>
      </c>
      <c r="F31" s="9" t="s">
        <v>33</v>
      </c>
      <c r="G31" s="11">
        <v>9</v>
      </c>
      <c r="H31" s="12">
        <f t="shared" si="3"/>
        <v>9</v>
      </c>
      <c r="I31" s="12">
        <f t="shared" si="0"/>
        <v>9</v>
      </c>
      <c r="J31" s="12"/>
      <c r="K31" s="12"/>
      <c r="L31" s="12"/>
      <c r="M31" s="13">
        <f>H31</f>
        <v>9</v>
      </c>
      <c r="N31" s="13"/>
      <c r="O31" s="13"/>
      <c r="P31" s="12"/>
      <c r="Q31" s="12"/>
      <c r="R31" s="12" t="str">
        <f t="shared" si="9"/>
        <v>Công ty CP Trà Than Uyên</v>
      </c>
      <c r="S31" s="32" t="s">
        <v>183</v>
      </c>
      <c r="T31" s="32" t="s">
        <v>19</v>
      </c>
      <c r="U31" s="12" t="str">
        <f t="shared" si="10"/>
        <v>CLN</v>
      </c>
      <c r="V31" s="12">
        <f t="shared" si="11"/>
        <v>9</v>
      </c>
      <c r="W31" s="12"/>
      <c r="X31" s="12"/>
      <c r="Y31" s="12"/>
      <c r="Z31" s="12">
        <f t="shared" ref="Z31:Z32" si="13">V31</f>
        <v>9</v>
      </c>
      <c r="AA31" s="12"/>
      <c r="AB31" s="12"/>
      <c r="AC31" s="12"/>
      <c r="AD31" s="12" t="s">
        <v>138</v>
      </c>
      <c r="AE31" s="42" t="s">
        <v>236</v>
      </c>
    </row>
    <row r="32" spans="1:31" ht="40.15" customHeight="1" outlineLevel="2" x14ac:dyDescent="0.25">
      <c r="A32" s="16"/>
      <c r="B32" s="9" t="s">
        <v>154</v>
      </c>
      <c r="C32" s="9" t="s">
        <v>172</v>
      </c>
      <c r="D32" s="10" t="s">
        <v>92</v>
      </c>
      <c r="E32" s="10" t="s">
        <v>31</v>
      </c>
      <c r="F32" s="9" t="s">
        <v>33</v>
      </c>
      <c r="G32" s="11">
        <v>9</v>
      </c>
      <c r="H32" s="12">
        <f t="shared" si="3"/>
        <v>9</v>
      </c>
      <c r="I32" s="12">
        <f t="shared" si="0"/>
        <v>9</v>
      </c>
      <c r="J32" s="12"/>
      <c r="K32" s="12"/>
      <c r="L32" s="12"/>
      <c r="M32" s="13">
        <f>H32</f>
        <v>9</v>
      </c>
      <c r="N32" s="13"/>
      <c r="O32" s="13"/>
      <c r="P32" s="12"/>
      <c r="Q32" s="12"/>
      <c r="R32" s="12" t="str">
        <f t="shared" si="9"/>
        <v>Công ty CP Trà Than Uyên</v>
      </c>
      <c r="S32" s="32" t="s">
        <v>183</v>
      </c>
      <c r="T32" s="32" t="s">
        <v>31</v>
      </c>
      <c r="U32" s="12" t="str">
        <f t="shared" si="10"/>
        <v>CLN</v>
      </c>
      <c r="V32" s="12">
        <f t="shared" si="11"/>
        <v>9</v>
      </c>
      <c r="W32" s="12"/>
      <c r="X32" s="12"/>
      <c r="Y32" s="12"/>
      <c r="Z32" s="12">
        <f t="shared" si="13"/>
        <v>9</v>
      </c>
      <c r="AA32" s="12"/>
      <c r="AB32" s="12"/>
      <c r="AC32" s="12"/>
      <c r="AD32" s="12" t="s">
        <v>139</v>
      </c>
      <c r="AE32" s="42" t="s">
        <v>236</v>
      </c>
    </row>
    <row r="33" spans="1:31" ht="40.15" customHeight="1" outlineLevel="2" x14ac:dyDescent="0.25">
      <c r="A33" s="16"/>
      <c r="B33" s="9" t="s">
        <v>154</v>
      </c>
      <c r="C33" s="9" t="s">
        <v>172</v>
      </c>
      <c r="D33" s="10" t="s">
        <v>92</v>
      </c>
      <c r="E33" s="10" t="s">
        <v>50</v>
      </c>
      <c r="F33" s="9" t="s">
        <v>47</v>
      </c>
      <c r="G33" s="11">
        <v>9</v>
      </c>
      <c r="H33" s="12">
        <f t="shared" si="3"/>
        <v>9</v>
      </c>
      <c r="I33" s="12">
        <f t="shared" si="0"/>
        <v>9</v>
      </c>
      <c r="J33" s="12"/>
      <c r="K33" s="12"/>
      <c r="L33" s="12"/>
      <c r="M33" s="12"/>
      <c r="N33" s="12"/>
      <c r="O33" s="12"/>
      <c r="P33" s="12"/>
      <c r="Q33" s="12">
        <f>H33</f>
        <v>9</v>
      </c>
      <c r="R33" s="12" t="str">
        <f t="shared" si="9"/>
        <v>Công ty CP Trà Than Uyên</v>
      </c>
      <c r="S33" s="32" t="s">
        <v>183</v>
      </c>
      <c r="T33" s="32" t="s">
        <v>50</v>
      </c>
      <c r="U33" s="12" t="str">
        <f t="shared" si="10"/>
        <v>DGT</v>
      </c>
      <c r="V33" s="12">
        <f t="shared" si="11"/>
        <v>9</v>
      </c>
      <c r="W33" s="12"/>
      <c r="X33" s="12"/>
      <c r="Y33" s="12"/>
      <c r="Z33" s="12"/>
      <c r="AA33" s="12"/>
      <c r="AB33" s="12"/>
      <c r="AC33" s="12">
        <f>V33</f>
        <v>9</v>
      </c>
      <c r="AD33" s="12" t="s">
        <v>140</v>
      </c>
      <c r="AE33" s="42" t="s">
        <v>236</v>
      </c>
    </row>
    <row r="34" spans="1:31" ht="40.15" customHeight="1" outlineLevel="1" x14ac:dyDescent="0.25">
      <c r="A34" s="43">
        <v>2</v>
      </c>
      <c r="B34" s="34" t="s">
        <v>6</v>
      </c>
      <c r="C34" s="34"/>
      <c r="D34" s="35"/>
      <c r="E34" s="35"/>
      <c r="F34" s="34"/>
      <c r="G34" s="36">
        <f t="shared" ref="G34:Q34" si="14">SUBTOTAL(9,G12:G33)</f>
        <v>143.69999999999999</v>
      </c>
      <c r="H34" s="37">
        <f t="shared" si="14"/>
        <v>143.69999999999999</v>
      </c>
      <c r="I34" s="37">
        <f t="shared" si="14"/>
        <v>143.69999999999999</v>
      </c>
      <c r="J34" s="37">
        <f t="shared" si="14"/>
        <v>20.5</v>
      </c>
      <c r="K34" s="37">
        <f t="shared" si="14"/>
        <v>0</v>
      </c>
      <c r="L34" s="37">
        <f t="shared" si="14"/>
        <v>0</v>
      </c>
      <c r="M34" s="37">
        <f t="shared" si="14"/>
        <v>110.1</v>
      </c>
      <c r="N34" s="37">
        <f t="shared" si="14"/>
        <v>0</v>
      </c>
      <c r="O34" s="37">
        <f t="shared" si="14"/>
        <v>4.0999999999999996</v>
      </c>
      <c r="P34" s="37">
        <f t="shared" si="14"/>
        <v>0</v>
      </c>
      <c r="Q34" s="37">
        <f t="shared" si="14"/>
        <v>9</v>
      </c>
      <c r="R34" s="37"/>
      <c r="S34" s="38"/>
      <c r="T34" s="38"/>
      <c r="U34" s="37"/>
      <c r="V34" s="37">
        <f t="shared" ref="V34:AC34" si="15">SUBTOTAL(9,V12:V33)</f>
        <v>134.69999999999999</v>
      </c>
      <c r="W34" s="37">
        <f t="shared" si="15"/>
        <v>20.5</v>
      </c>
      <c r="X34" s="37">
        <f t="shared" si="15"/>
        <v>0</v>
      </c>
      <c r="Y34" s="37">
        <f t="shared" si="15"/>
        <v>0</v>
      </c>
      <c r="Z34" s="37">
        <f t="shared" si="15"/>
        <v>101.1</v>
      </c>
      <c r="AA34" s="37">
        <f t="shared" si="15"/>
        <v>0</v>
      </c>
      <c r="AB34" s="37">
        <f t="shared" si="15"/>
        <v>4.0999999999999996</v>
      </c>
      <c r="AC34" s="37">
        <f t="shared" si="15"/>
        <v>9</v>
      </c>
      <c r="AD34" s="37"/>
      <c r="AE34" s="39"/>
    </row>
    <row r="35" spans="1:31" ht="40.15" customHeight="1" outlineLevel="2" x14ac:dyDescent="0.25">
      <c r="A35" s="16"/>
      <c r="B35" s="9" t="s">
        <v>161</v>
      </c>
      <c r="C35" s="9" t="s">
        <v>49</v>
      </c>
      <c r="D35" s="10">
        <v>398</v>
      </c>
      <c r="E35" s="10" t="s">
        <v>61</v>
      </c>
      <c r="F35" s="9" t="s">
        <v>32</v>
      </c>
      <c r="G35" s="11">
        <v>9</v>
      </c>
      <c r="H35" s="12">
        <f t="shared" si="3"/>
        <v>9</v>
      </c>
      <c r="I35" s="12">
        <f t="shared" si="0"/>
        <v>9</v>
      </c>
      <c r="J35" s="12">
        <f>H35</f>
        <v>9</v>
      </c>
      <c r="K35" s="12"/>
      <c r="L35" s="12"/>
      <c r="M35" s="12"/>
      <c r="N35" s="12"/>
      <c r="O35" s="12"/>
      <c r="P35" s="12"/>
      <c r="Q35" s="12"/>
      <c r="R35" s="12" t="str">
        <f>B35</f>
        <v>Hà Văn Cán, Lò Thị Xam</v>
      </c>
      <c r="S35" s="40" t="s">
        <v>68</v>
      </c>
      <c r="T35" s="40" t="s">
        <v>61</v>
      </c>
      <c r="U35" s="12" t="str">
        <f>F35</f>
        <v>HNK</v>
      </c>
      <c r="V35" s="12">
        <f>H35</f>
        <v>9</v>
      </c>
      <c r="W35" s="12">
        <f>V35</f>
        <v>9</v>
      </c>
      <c r="X35" s="12"/>
      <c r="Y35" s="12"/>
      <c r="Z35" s="12"/>
      <c r="AA35" s="12"/>
      <c r="AB35" s="12"/>
      <c r="AC35" s="12"/>
      <c r="AD35" s="12" t="s">
        <v>121</v>
      </c>
      <c r="AE35" s="33"/>
    </row>
    <row r="36" spans="1:31" ht="40.15" customHeight="1" outlineLevel="1" x14ac:dyDescent="0.25">
      <c r="A36" s="43">
        <v>3</v>
      </c>
      <c r="B36" s="34" t="s">
        <v>6</v>
      </c>
      <c r="C36" s="34"/>
      <c r="D36" s="35"/>
      <c r="E36" s="35"/>
      <c r="F36" s="34"/>
      <c r="G36" s="36">
        <f t="shared" ref="G36:Q36" si="16">SUBTOTAL(9,G35:G35)</f>
        <v>9</v>
      </c>
      <c r="H36" s="37">
        <f t="shared" si="16"/>
        <v>9</v>
      </c>
      <c r="I36" s="37">
        <f t="shared" si="16"/>
        <v>9</v>
      </c>
      <c r="J36" s="37">
        <f t="shared" si="16"/>
        <v>9</v>
      </c>
      <c r="K36" s="37">
        <f t="shared" si="16"/>
        <v>0</v>
      </c>
      <c r="L36" s="37">
        <f t="shared" si="16"/>
        <v>0</v>
      </c>
      <c r="M36" s="37">
        <f t="shared" si="16"/>
        <v>0</v>
      </c>
      <c r="N36" s="37">
        <f t="shared" si="16"/>
        <v>0</v>
      </c>
      <c r="O36" s="37">
        <f t="shared" si="16"/>
        <v>0</v>
      </c>
      <c r="P36" s="37">
        <f t="shared" si="16"/>
        <v>0</v>
      </c>
      <c r="Q36" s="37">
        <f t="shared" si="16"/>
        <v>0</v>
      </c>
      <c r="R36" s="37"/>
      <c r="S36" s="44"/>
      <c r="T36" s="44"/>
      <c r="U36" s="37"/>
      <c r="V36" s="37">
        <f t="shared" ref="V36:AC36" si="17">SUBTOTAL(9,V35:V35)</f>
        <v>9</v>
      </c>
      <c r="W36" s="37">
        <f t="shared" si="17"/>
        <v>9</v>
      </c>
      <c r="X36" s="37">
        <f t="shared" si="17"/>
        <v>0</v>
      </c>
      <c r="Y36" s="37">
        <f t="shared" si="17"/>
        <v>0</v>
      </c>
      <c r="Z36" s="37">
        <f t="shared" si="17"/>
        <v>0</v>
      </c>
      <c r="AA36" s="37">
        <f t="shared" si="17"/>
        <v>0</v>
      </c>
      <c r="AB36" s="37">
        <f t="shared" si="17"/>
        <v>0</v>
      </c>
      <c r="AC36" s="37">
        <f t="shared" si="17"/>
        <v>0</v>
      </c>
      <c r="AD36" s="37"/>
      <c r="AE36" s="39"/>
    </row>
    <row r="37" spans="1:31" ht="40.15" customHeight="1" outlineLevel="2" x14ac:dyDescent="0.25">
      <c r="A37" s="16"/>
      <c r="B37" s="9" t="s">
        <v>160</v>
      </c>
      <c r="C37" s="9" t="s">
        <v>49</v>
      </c>
      <c r="D37" s="10">
        <v>397</v>
      </c>
      <c r="E37" s="10" t="s">
        <v>67</v>
      </c>
      <c r="F37" s="9" t="s">
        <v>48</v>
      </c>
      <c r="G37" s="11">
        <v>9</v>
      </c>
      <c r="H37" s="12">
        <f t="shared" si="3"/>
        <v>9</v>
      </c>
      <c r="I37" s="12">
        <f t="shared" si="0"/>
        <v>9</v>
      </c>
      <c r="J37" s="12"/>
      <c r="K37" s="12">
        <f>H37</f>
        <v>9</v>
      </c>
      <c r="L37" s="12"/>
      <c r="M37" s="12"/>
      <c r="N37" s="12"/>
      <c r="O37" s="12"/>
      <c r="P37" s="12"/>
      <c r="Q37" s="12"/>
      <c r="R37" s="12" t="str">
        <f>B37</f>
        <v>Hà Văn Pụa, Lò Thị Phấng</v>
      </c>
      <c r="S37" s="41" t="s">
        <v>238</v>
      </c>
      <c r="T37" s="40" t="s">
        <v>67</v>
      </c>
      <c r="U37" s="12" t="str">
        <f>F37</f>
        <v>LUC</v>
      </c>
      <c r="V37" s="12">
        <f>H37</f>
        <v>9</v>
      </c>
      <c r="W37" s="12"/>
      <c r="X37" s="12">
        <f>V37</f>
        <v>9</v>
      </c>
      <c r="Y37" s="12"/>
      <c r="Z37" s="12"/>
      <c r="AA37" s="12"/>
      <c r="AB37" s="12"/>
      <c r="AC37" s="12"/>
      <c r="AD37" s="12" t="s">
        <v>120</v>
      </c>
      <c r="AE37" s="33"/>
    </row>
    <row r="38" spans="1:31" ht="40.15" customHeight="1" outlineLevel="1" x14ac:dyDescent="0.25">
      <c r="A38" s="43">
        <v>4</v>
      </c>
      <c r="B38" s="34" t="s">
        <v>6</v>
      </c>
      <c r="C38" s="34"/>
      <c r="D38" s="35"/>
      <c r="E38" s="35"/>
      <c r="F38" s="34"/>
      <c r="G38" s="36">
        <f t="shared" ref="G38:Q38" si="18">SUBTOTAL(9,G37:G37)</f>
        <v>9</v>
      </c>
      <c r="H38" s="37">
        <f t="shared" si="18"/>
        <v>9</v>
      </c>
      <c r="I38" s="37">
        <f t="shared" si="18"/>
        <v>9</v>
      </c>
      <c r="J38" s="37">
        <f t="shared" si="18"/>
        <v>0</v>
      </c>
      <c r="K38" s="37">
        <f t="shared" si="18"/>
        <v>9</v>
      </c>
      <c r="L38" s="37">
        <f t="shared" si="18"/>
        <v>0</v>
      </c>
      <c r="M38" s="37">
        <f t="shared" si="18"/>
        <v>0</v>
      </c>
      <c r="N38" s="37">
        <f t="shared" si="18"/>
        <v>0</v>
      </c>
      <c r="O38" s="37">
        <f t="shared" si="18"/>
        <v>0</v>
      </c>
      <c r="P38" s="37">
        <f t="shared" si="18"/>
        <v>0</v>
      </c>
      <c r="Q38" s="37">
        <f t="shared" si="18"/>
        <v>0</v>
      </c>
      <c r="R38" s="37"/>
      <c r="S38" s="44"/>
      <c r="T38" s="44"/>
      <c r="U38" s="37"/>
      <c r="V38" s="37">
        <f t="shared" ref="V38:AC38" si="19">SUBTOTAL(9,V37:V37)</f>
        <v>9</v>
      </c>
      <c r="W38" s="37">
        <f t="shared" si="19"/>
        <v>0</v>
      </c>
      <c r="X38" s="37">
        <f t="shared" si="19"/>
        <v>9</v>
      </c>
      <c r="Y38" s="37">
        <f t="shared" si="19"/>
        <v>0</v>
      </c>
      <c r="Z38" s="37">
        <f t="shared" si="19"/>
        <v>0</v>
      </c>
      <c r="AA38" s="37">
        <f t="shared" si="19"/>
        <v>0</v>
      </c>
      <c r="AB38" s="37">
        <f t="shared" si="19"/>
        <v>0</v>
      </c>
      <c r="AC38" s="37">
        <f t="shared" si="19"/>
        <v>0</v>
      </c>
      <c r="AD38" s="37"/>
      <c r="AE38" s="39"/>
    </row>
    <row r="39" spans="1:31" ht="40.15" customHeight="1" outlineLevel="2" x14ac:dyDescent="0.25">
      <c r="A39" s="16"/>
      <c r="B39" s="9" t="s">
        <v>157</v>
      </c>
      <c r="C39" s="9" t="s">
        <v>49</v>
      </c>
      <c r="D39" s="10">
        <v>340</v>
      </c>
      <c r="E39" s="10" t="s">
        <v>64</v>
      </c>
      <c r="F39" s="9" t="s">
        <v>32</v>
      </c>
      <c r="G39" s="11">
        <v>18</v>
      </c>
      <c r="H39" s="12">
        <f t="shared" si="3"/>
        <v>18</v>
      </c>
      <c r="I39" s="12">
        <f t="shared" si="0"/>
        <v>18</v>
      </c>
      <c r="J39" s="12">
        <f>H39</f>
        <v>18</v>
      </c>
      <c r="K39" s="12"/>
      <c r="L39" s="12"/>
      <c r="M39" s="12"/>
      <c r="N39" s="12"/>
      <c r="O39" s="12"/>
      <c r="P39" s="12"/>
      <c r="Q39" s="12"/>
      <c r="R39" s="12" t="str">
        <f>B39</f>
        <v>Hà Văn Pum, Lò Thị Phái</v>
      </c>
      <c r="S39" s="41" t="s">
        <v>60</v>
      </c>
      <c r="T39" s="40" t="s">
        <v>64</v>
      </c>
      <c r="U39" s="12" t="str">
        <f>F39</f>
        <v>HNK</v>
      </c>
      <c r="V39" s="12">
        <f>H39</f>
        <v>18</v>
      </c>
      <c r="W39" s="12">
        <f>V39</f>
        <v>18</v>
      </c>
      <c r="X39" s="12"/>
      <c r="Y39" s="12"/>
      <c r="Z39" s="12"/>
      <c r="AA39" s="12"/>
      <c r="AB39" s="12"/>
      <c r="AC39" s="12"/>
      <c r="AD39" s="12" t="s">
        <v>113</v>
      </c>
      <c r="AE39" s="33"/>
    </row>
    <row r="40" spans="1:31" ht="40.15" customHeight="1" outlineLevel="1" x14ac:dyDescent="0.25">
      <c r="A40" s="43">
        <v>5</v>
      </c>
      <c r="B40" s="34" t="s">
        <v>6</v>
      </c>
      <c r="C40" s="34"/>
      <c r="D40" s="35"/>
      <c r="E40" s="35"/>
      <c r="F40" s="34"/>
      <c r="G40" s="36">
        <f t="shared" ref="G40:Q40" si="20">SUBTOTAL(9,G39:G39)</f>
        <v>18</v>
      </c>
      <c r="H40" s="37">
        <f t="shared" si="20"/>
        <v>18</v>
      </c>
      <c r="I40" s="37">
        <f t="shared" si="20"/>
        <v>18</v>
      </c>
      <c r="J40" s="37">
        <f t="shared" si="20"/>
        <v>18</v>
      </c>
      <c r="K40" s="37">
        <f t="shared" si="20"/>
        <v>0</v>
      </c>
      <c r="L40" s="37">
        <f t="shared" si="20"/>
        <v>0</v>
      </c>
      <c r="M40" s="37">
        <f t="shared" si="20"/>
        <v>0</v>
      </c>
      <c r="N40" s="37">
        <f t="shared" si="20"/>
        <v>0</v>
      </c>
      <c r="O40" s="37">
        <f t="shared" si="20"/>
        <v>0</v>
      </c>
      <c r="P40" s="37">
        <f t="shared" si="20"/>
        <v>0</v>
      </c>
      <c r="Q40" s="37">
        <f t="shared" si="20"/>
        <v>0</v>
      </c>
      <c r="R40" s="37"/>
      <c r="S40" s="44"/>
      <c r="T40" s="44"/>
      <c r="U40" s="37"/>
      <c r="V40" s="37">
        <f t="shared" ref="V40:AC40" si="21">SUBTOTAL(9,V39:V39)</f>
        <v>18</v>
      </c>
      <c r="W40" s="37">
        <f t="shared" si="21"/>
        <v>18</v>
      </c>
      <c r="X40" s="37">
        <f t="shared" si="21"/>
        <v>0</v>
      </c>
      <c r="Y40" s="37">
        <f t="shared" si="21"/>
        <v>0</v>
      </c>
      <c r="Z40" s="37">
        <f t="shared" si="21"/>
        <v>0</v>
      </c>
      <c r="AA40" s="37">
        <f t="shared" si="21"/>
        <v>0</v>
      </c>
      <c r="AB40" s="37">
        <f t="shared" si="21"/>
        <v>0</v>
      </c>
      <c r="AC40" s="37">
        <f t="shared" si="21"/>
        <v>0</v>
      </c>
      <c r="AD40" s="37"/>
      <c r="AE40" s="39"/>
    </row>
    <row r="41" spans="1:31" ht="40.15" customHeight="1" outlineLevel="2" x14ac:dyDescent="0.25">
      <c r="A41" s="16"/>
      <c r="B41" s="9" t="s">
        <v>166</v>
      </c>
      <c r="C41" s="9" t="s">
        <v>219</v>
      </c>
      <c r="D41" s="10" t="s">
        <v>77</v>
      </c>
      <c r="E41" s="10" t="s">
        <v>63</v>
      </c>
      <c r="F41" s="9" t="s">
        <v>48</v>
      </c>
      <c r="G41" s="11">
        <v>4.2</v>
      </c>
      <c r="H41" s="12">
        <f t="shared" si="3"/>
        <v>4.2</v>
      </c>
      <c r="I41" s="12">
        <f t="shared" si="0"/>
        <v>4.2</v>
      </c>
      <c r="J41" s="12"/>
      <c r="K41" s="12">
        <f>H41</f>
        <v>4.2</v>
      </c>
      <c r="L41" s="12"/>
      <c r="M41" s="12"/>
      <c r="N41" s="12"/>
      <c r="O41" s="12"/>
      <c r="P41" s="12"/>
      <c r="Q41" s="12"/>
      <c r="R41" s="12" t="str">
        <f>B41</f>
        <v>Lê Anh Tuấn, Đỗ Thị Hoan</v>
      </c>
      <c r="S41" s="32" t="s">
        <v>77</v>
      </c>
      <c r="T41" s="45" t="str">
        <f>E30:E74</f>
        <v>170</v>
      </c>
      <c r="U41" s="12" t="str">
        <f>F41</f>
        <v>LUC</v>
      </c>
      <c r="V41" s="12">
        <f>H41</f>
        <v>4.2</v>
      </c>
      <c r="W41" s="12"/>
      <c r="X41" s="12">
        <f t="shared" ref="X41:X42" si="22">V41</f>
        <v>4.2</v>
      </c>
      <c r="Y41" s="12"/>
      <c r="Z41" s="12"/>
      <c r="AA41" s="12"/>
      <c r="AB41" s="12"/>
      <c r="AC41" s="12"/>
      <c r="AD41" s="12" t="s">
        <v>127</v>
      </c>
      <c r="AE41" s="33"/>
    </row>
    <row r="42" spans="1:31" ht="40.15" customHeight="1" outlineLevel="2" x14ac:dyDescent="0.25">
      <c r="A42" s="16"/>
      <c r="B42" s="9" t="s">
        <v>166</v>
      </c>
      <c r="C42" s="9" t="s">
        <v>219</v>
      </c>
      <c r="D42" s="10" t="s">
        <v>77</v>
      </c>
      <c r="E42" s="10" t="s">
        <v>78</v>
      </c>
      <c r="F42" s="9" t="s">
        <v>48</v>
      </c>
      <c r="G42" s="11">
        <v>4.8</v>
      </c>
      <c r="H42" s="12">
        <f t="shared" si="3"/>
        <v>4.8</v>
      </c>
      <c r="I42" s="12">
        <f t="shared" si="0"/>
        <v>4.8</v>
      </c>
      <c r="J42" s="12"/>
      <c r="K42" s="12">
        <f>H42</f>
        <v>4.8</v>
      </c>
      <c r="L42" s="12"/>
      <c r="M42" s="12"/>
      <c r="N42" s="12"/>
      <c r="O42" s="12"/>
      <c r="P42" s="12"/>
      <c r="Q42" s="12"/>
      <c r="R42" s="12" t="str">
        <f>B42</f>
        <v>Lê Anh Tuấn, Đỗ Thị Hoan</v>
      </c>
      <c r="S42" s="32" t="s">
        <v>77</v>
      </c>
      <c r="T42" s="45" t="str">
        <f>E31:E75</f>
        <v>177</v>
      </c>
      <c r="U42" s="12" t="str">
        <f>F42</f>
        <v>LUC</v>
      </c>
      <c r="V42" s="12">
        <f>H42</f>
        <v>4.8</v>
      </c>
      <c r="W42" s="12"/>
      <c r="X42" s="12">
        <f t="shared" si="22"/>
        <v>4.8</v>
      </c>
      <c r="Y42" s="12"/>
      <c r="Z42" s="12"/>
      <c r="AA42" s="12"/>
      <c r="AB42" s="12"/>
      <c r="AC42" s="12"/>
      <c r="AD42" s="12" t="s">
        <v>127</v>
      </c>
      <c r="AE42" s="33"/>
    </row>
    <row r="43" spans="1:31" ht="40.15" customHeight="1" outlineLevel="2" x14ac:dyDescent="0.25">
      <c r="A43" s="16"/>
      <c r="B43" s="9" t="s">
        <v>166</v>
      </c>
      <c r="C43" s="9" t="s">
        <v>219</v>
      </c>
      <c r="D43" s="10" t="s">
        <v>77</v>
      </c>
      <c r="E43" s="10" t="s">
        <v>79</v>
      </c>
      <c r="F43" s="9" t="s">
        <v>32</v>
      </c>
      <c r="G43" s="11">
        <v>9</v>
      </c>
      <c r="H43" s="12">
        <f t="shared" si="3"/>
        <v>9</v>
      </c>
      <c r="I43" s="12">
        <f t="shared" si="0"/>
        <v>9</v>
      </c>
      <c r="J43" s="12">
        <f>H43</f>
        <v>9</v>
      </c>
      <c r="K43" s="12"/>
      <c r="L43" s="12"/>
      <c r="M43" s="12"/>
      <c r="N43" s="12"/>
      <c r="O43" s="12"/>
      <c r="P43" s="12"/>
      <c r="Q43" s="12"/>
      <c r="R43" s="12" t="str">
        <f>B43</f>
        <v>Lê Anh Tuấn, Đỗ Thị Hoan</v>
      </c>
      <c r="S43" s="32" t="s">
        <v>77</v>
      </c>
      <c r="T43" s="45" t="str">
        <f>E32:E77</f>
        <v>214</v>
      </c>
      <c r="U43" s="12" t="str">
        <f>F43</f>
        <v>HNK</v>
      </c>
      <c r="V43" s="12">
        <f>H43</f>
        <v>9</v>
      </c>
      <c r="W43" s="12">
        <f>V43</f>
        <v>9</v>
      </c>
      <c r="X43" s="12"/>
      <c r="Y43" s="12"/>
      <c r="Z43" s="12"/>
      <c r="AA43" s="12"/>
      <c r="AB43" s="12"/>
      <c r="AC43" s="12"/>
      <c r="AD43" s="12" t="s">
        <v>128</v>
      </c>
      <c r="AE43" s="33"/>
    </row>
    <row r="44" spans="1:31" ht="40.15" customHeight="1" outlineLevel="1" x14ac:dyDescent="0.25">
      <c r="A44" s="43">
        <v>6</v>
      </c>
      <c r="B44" s="34" t="s">
        <v>6</v>
      </c>
      <c r="C44" s="34"/>
      <c r="D44" s="35"/>
      <c r="E44" s="35"/>
      <c r="F44" s="34"/>
      <c r="G44" s="36">
        <f t="shared" ref="G44:Q44" si="23">SUBTOTAL(9,G41:G43)</f>
        <v>18</v>
      </c>
      <c r="H44" s="37">
        <f t="shared" si="23"/>
        <v>18</v>
      </c>
      <c r="I44" s="37">
        <f t="shared" si="23"/>
        <v>18</v>
      </c>
      <c r="J44" s="37">
        <f t="shared" si="23"/>
        <v>9</v>
      </c>
      <c r="K44" s="37">
        <f t="shared" si="23"/>
        <v>9</v>
      </c>
      <c r="L44" s="37">
        <f t="shared" si="23"/>
        <v>0</v>
      </c>
      <c r="M44" s="37">
        <f t="shared" si="23"/>
        <v>0</v>
      </c>
      <c r="N44" s="37">
        <f t="shared" si="23"/>
        <v>0</v>
      </c>
      <c r="O44" s="37">
        <f t="shared" si="23"/>
        <v>0</v>
      </c>
      <c r="P44" s="37">
        <f t="shared" si="23"/>
        <v>0</v>
      </c>
      <c r="Q44" s="37">
        <f t="shared" si="23"/>
        <v>0</v>
      </c>
      <c r="R44" s="37"/>
      <c r="S44" s="38"/>
      <c r="T44" s="38"/>
      <c r="U44" s="37"/>
      <c r="V44" s="37">
        <f t="shared" ref="V44:AC44" si="24">SUBTOTAL(9,V41:V43)</f>
        <v>18</v>
      </c>
      <c r="W44" s="37">
        <f t="shared" si="24"/>
        <v>9</v>
      </c>
      <c r="X44" s="37">
        <f t="shared" si="24"/>
        <v>9</v>
      </c>
      <c r="Y44" s="37">
        <f t="shared" si="24"/>
        <v>0</v>
      </c>
      <c r="Z44" s="37">
        <f t="shared" si="24"/>
        <v>0</v>
      </c>
      <c r="AA44" s="37">
        <f t="shared" si="24"/>
        <v>0</v>
      </c>
      <c r="AB44" s="37">
        <f t="shared" si="24"/>
        <v>0</v>
      </c>
      <c r="AC44" s="37">
        <f t="shared" si="24"/>
        <v>0</v>
      </c>
      <c r="AD44" s="37"/>
      <c r="AE44" s="39"/>
    </row>
    <row r="45" spans="1:31" ht="40.15" customHeight="1" outlineLevel="2" x14ac:dyDescent="0.25">
      <c r="A45" s="16"/>
      <c r="B45" s="9" t="s">
        <v>170</v>
      </c>
      <c r="C45" s="9" t="s">
        <v>49</v>
      </c>
      <c r="D45" s="10" t="s">
        <v>43</v>
      </c>
      <c r="E45" s="10" t="s">
        <v>83</v>
      </c>
      <c r="F45" s="9" t="s">
        <v>150</v>
      </c>
      <c r="G45" s="11">
        <v>9</v>
      </c>
      <c r="H45" s="12">
        <f t="shared" si="3"/>
        <v>9</v>
      </c>
      <c r="I45" s="12">
        <f t="shared" si="0"/>
        <v>9</v>
      </c>
      <c r="J45" s="12"/>
      <c r="K45" s="12"/>
      <c r="L45" s="12"/>
      <c r="M45" s="12"/>
      <c r="N45" s="12">
        <f>H45</f>
        <v>9</v>
      </c>
      <c r="O45" s="12"/>
      <c r="P45" s="12"/>
      <c r="Q45" s="12"/>
      <c r="R45" s="12" t="str">
        <f>B45</f>
        <v>Lò Văn Ành, Lường Thị Mẹo</v>
      </c>
      <c r="S45" s="32" t="s">
        <v>15</v>
      </c>
      <c r="T45" s="32" t="s">
        <v>189</v>
      </c>
      <c r="U45" s="12" t="str">
        <f>F45</f>
        <v>RSX</v>
      </c>
      <c r="V45" s="12">
        <f>H45</f>
        <v>9</v>
      </c>
      <c r="W45" s="12"/>
      <c r="X45" s="12"/>
      <c r="Y45" s="12"/>
      <c r="Z45" s="12"/>
      <c r="AA45" s="12">
        <f>V45</f>
        <v>9</v>
      </c>
      <c r="AB45" s="12"/>
      <c r="AC45" s="12"/>
      <c r="AD45" s="12" t="s">
        <v>147</v>
      </c>
      <c r="AE45" s="42" t="s">
        <v>239</v>
      </c>
    </row>
    <row r="46" spans="1:31" ht="40.15" customHeight="1" outlineLevel="1" x14ac:dyDescent="0.25">
      <c r="A46" s="43">
        <v>7</v>
      </c>
      <c r="B46" s="34" t="s">
        <v>6</v>
      </c>
      <c r="C46" s="34"/>
      <c r="D46" s="35"/>
      <c r="E46" s="35"/>
      <c r="F46" s="34"/>
      <c r="G46" s="36">
        <f t="shared" ref="G46:Q46" si="25">SUBTOTAL(9,G45:G45)</f>
        <v>9</v>
      </c>
      <c r="H46" s="37">
        <f t="shared" si="25"/>
        <v>9</v>
      </c>
      <c r="I46" s="37">
        <f t="shared" si="25"/>
        <v>9</v>
      </c>
      <c r="J46" s="37">
        <f t="shared" si="25"/>
        <v>0</v>
      </c>
      <c r="K46" s="37">
        <f t="shared" si="25"/>
        <v>0</v>
      </c>
      <c r="L46" s="37">
        <f t="shared" si="25"/>
        <v>0</v>
      </c>
      <c r="M46" s="37">
        <f t="shared" si="25"/>
        <v>0</v>
      </c>
      <c r="N46" s="37">
        <f t="shared" si="25"/>
        <v>9</v>
      </c>
      <c r="O46" s="37">
        <f t="shared" si="25"/>
        <v>0</v>
      </c>
      <c r="P46" s="37">
        <f t="shared" si="25"/>
        <v>0</v>
      </c>
      <c r="Q46" s="37">
        <f t="shared" si="25"/>
        <v>0</v>
      </c>
      <c r="R46" s="37"/>
      <c r="S46" s="38"/>
      <c r="T46" s="38"/>
      <c r="U46" s="37"/>
      <c r="V46" s="37">
        <f t="shared" ref="V46:AC46" si="26">SUBTOTAL(9,V45:V45)</f>
        <v>9</v>
      </c>
      <c r="W46" s="37">
        <f t="shared" si="26"/>
        <v>0</v>
      </c>
      <c r="X46" s="37">
        <f t="shared" si="26"/>
        <v>0</v>
      </c>
      <c r="Y46" s="37">
        <f t="shared" si="26"/>
        <v>0</v>
      </c>
      <c r="Z46" s="37">
        <f t="shared" si="26"/>
        <v>0</v>
      </c>
      <c r="AA46" s="37">
        <f t="shared" si="26"/>
        <v>9</v>
      </c>
      <c r="AB46" s="37">
        <f t="shared" si="26"/>
        <v>0</v>
      </c>
      <c r="AC46" s="37">
        <f t="shared" si="26"/>
        <v>0</v>
      </c>
      <c r="AD46" s="37"/>
      <c r="AE46" s="39"/>
    </row>
    <row r="47" spans="1:31" ht="40.15" customHeight="1" outlineLevel="2" x14ac:dyDescent="0.25">
      <c r="A47" s="16"/>
      <c r="B47" s="9" t="s">
        <v>155</v>
      </c>
      <c r="C47" s="9" t="s">
        <v>49</v>
      </c>
      <c r="D47" s="10">
        <v>340</v>
      </c>
      <c r="E47" s="14" t="s">
        <v>195</v>
      </c>
      <c r="F47" s="9" t="s">
        <v>33</v>
      </c>
      <c r="G47" s="11">
        <v>18</v>
      </c>
      <c r="H47" s="12">
        <f t="shared" si="3"/>
        <v>18</v>
      </c>
      <c r="I47" s="12">
        <f t="shared" si="0"/>
        <v>18</v>
      </c>
      <c r="J47" s="12"/>
      <c r="K47" s="12"/>
      <c r="L47" s="12"/>
      <c r="M47" s="13">
        <f>H47</f>
        <v>18</v>
      </c>
      <c r="N47" s="13"/>
      <c r="O47" s="13"/>
      <c r="P47" s="12"/>
      <c r="Q47" s="12"/>
      <c r="R47" s="12" t="str">
        <f>B47</f>
        <v>Lò Văn Chài, Lò Thị Đăm</v>
      </c>
      <c r="S47" s="32" t="s">
        <v>15</v>
      </c>
      <c r="T47" s="32" t="s">
        <v>190</v>
      </c>
      <c r="U47" s="12" t="str">
        <f>F47</f>
        <v>CLN</v>
      </c>
      <c r="V47" s="12">
        <f>H47</f>
        <v>18</v>
      </c>
      <c r="W47" s="12"/>
      <c r="X47" s="12"/>
      <c r="Y47" s="12"/>
      <c r="Z47" s="12">
        <f t="shared" ref="Z47:Z48" si="27">V47</f>
        <v>18</v>
      </c>
      <c r="AA47" s="12"/>
      <c r="AB47" s="12"/>
      <c r="AC47" s="12"/>
      <c r="AD47" s="12" t="s">
        <v>111</v>
      </c>
      <c r="AE47" s="33"/>
    </row>
    <row r="48" spans="1:31" ht="40.15" customHeight="1" outlineLevel="2" x14ac:dyDescent="0.25">
      <c r="A48" s="16"/>
      <c r="B48" s="9" t="s">
        <v>155</v>
      </c>
      <c r="C48" s="9" t="s">
        <v>49</v>
      </c>
      <c r="D48" s="10">
        <v>340</v>
      </c>
      <c r="E48" s="10" t="s">
        <v>61</v>
      </c>
      <c r="F48" s="9" t="s">
        <v>33</v>
      </c>
      <c r="G48" s="11">
        <v>18</v>
      </c>
      <c r="H48" s="12">
        <f t="shared" si="3"/>
        <v>18</v>
      </c>
      <c r="I48" s="12">
        <f t="shared" si="0"/>
        <v>18</v>
      </c>
      <c r="J48" s="12"/>
      <c r="K48" s="12"/>
      <c r="L48" s="12"/>
      <c r="M48" s="13">
        <f>H48</f>
        <v>18</v>
      </c>
      <c r="N48" s="13"/>
      <c r="O48" s="13"/>
      <c r="P48" s="12"/>
      <c r="Q48" s="12"/>
      <c r="R48" s="12" t="str">
        <f>B48</f>
        <v>Lò Văn Chài, Lò Thị Đăm</v>
      </c>
      <c r="S48" s="41" t="s">
        <v>60</v>
      </c>
      <c r="T48" s="41" t="s">
        <v>61</v>
      </c>
      <c r="U48" s="12" t="str">
        <f>F48</f>
        <v>CLN</v>
      </c>
      <c r="V48" s="12">
        <f>H48</f>
        <v>18</v>
      </c>
      <c r="W48" s="12"/>
      <c r="X48" s="12"/>
      <c r="Y48" s="12"/>
      <c r="Z48" s="12">
        <f t="shared" si="27"/>
        <v>18</v>
      </c>
      <c r="AA48" s="12"/>
      <c r="AB48" s="12"/>
      <c r="AC48" s="12"/>
      <c r="AD48" s="12" t="s">
        <v>108</v>
      </c>
      <c r="AE48" s="33"/>
    </row>
    <row r="49" spans="1:31" ht="40.15" customHeight="1" outlineLevel="1" x14ac:dyDescent="0.25">
      <c r="A49" s="43">
        <v>9</v>
      </c>
      <c r="B49" s="34" t="s">
        <v>6</v>
      </c>
      <c r="C49" s="34"/>
      <c r="D49" s="35"/>
      <c r="E49" s="35"/>
      <c r="F49" s="34"/>
      <c r="G49" s="36">
        <f>SUBTOTAL(9,G47:G48)</f>
        <v>36</v>
      </c>
      <c r="H49" s="36">
        <f t="shared" ref="H49:Q49" si="28">SUBTOTAL(9,H47:H48)</f>
        <v>36</v>
      </c>
      <c r="I49" s="36">
        <f t="shared" si="28"/>
        <v>36</v>
      </c>
      <c r="J49" s="36">
        <f t="shared" si="28"/>
        <v>0</v>
      </c>
      <c r="K49" s="36">
        <f t="shared" si="28"/>
        <v>0</v>
      </c>
      <c r="L49" s="36">
        <f t="shared" si="28"/>
        <v>0</v>
      </c>
      <c r="M49" s="36">
        <f t="shared" si="28"/>
        <v>36</v>
      </c>
      <c r="N49" s="36">
        <f t="shared" si="28"/>
        <v>0</v>
      </c>
      <c r="O49" s="36">
        <f t="shared" si="28"/>
        <v>0</v>
      </c>
      <c r="P49" s="36">
        <f t="shared" si="28"/>
        <v>0</v>
      </c>
      <c r="Q49" s="36">
        <f t="shared" si="28"/>
        <v>0</v>
      </c>
      <c r="R49" s="37"/>
      <c r="S49" s="44"/>
      <c r="T49" s="44"/>
      <c r="U49" s="37"/>
      <c r="V49" s="37">
        <f>SUBTOTAL(9,V47:V48)</f>
        <v>36</v>
      </c>
      <c r="W49" s="37">
        <f t="shared" ref="W49:AC49" si="29">SUBTOTAL(9,W47:W48)</f>
        <v>0</v>
      </c>
      <c r="X49" s="37">
        <f t="shared" si="29"/>
        <v>0</v>
      </c>
      <c r="Y49" s="37">
        <f t="shared" si="29"/>
        <v>0</v>
      </c>
      <c r="Z49" s="37">
        <f t="shared" si="29"/>
        <v>36</v>
      </c>
      <c r="AA49" s="37">
        <f t="shared" si="29"/>
        <v>0</v>
      </c>
      <c r="AB49" s="37">
        <f t="shared" si="29"/>
        <v>0</v>
      </c>
      <c r="AC49" s="37">
        <f t="shared" si="29"/>
        <v>0</v>
      </c>
      <c r="AD49" s="37"/>
      <c r="AE49" s="39"/>
    </row>
    <row r="50" spans="1:31" ht="40.15" customHeight="1" outlineLevel="2" x14ac:dyDescent="0.25">
      <c r="A50" s="16"/>
      <c r="B50" s="9" t="s">
        <v>162</v>
      </c>
      <c r="C50" s="9" t="s">
        <v>49</v>
      </c>
      <c r="D50" s="10">
        <v>398</v>
      </c>
      <c r="E50" s="10" t="s">
        <v>69</v>
      </c>
      <c r="F50" s="9" t="s">
        <v>32</v>
      </c>
      <c r="G50" s="11">
        <v>9</v>
      </c>
      <c r="H50" s="12">
        <f t="shared" si="3"/>
        <v>9</v>
      </c>
      <c r="I50" s="12">
        <f t="shared" ref="I50:I95" si="30">SUM(J50:Q50)</f>
        <v>9</v>
      </c>
      <c r="J50" s="12">
        <f>H50</f>
        <v>9</v>
      </c>
      <c r="K50" s="12"/>
      <c r="L50" s="12"/>
      <c r="M50" s="12"/>
      <c r="N50" s="12"/>
      <c r="O50" s="12"/>
      <c r="P50" s="12"/>
      <c r="Q50" s="12"/>
      <c r="R50" s="12" t="str">
        <f>B50</f>
        <v>Lò Văn Hoà</v>
      </c>
      <c r="S50" s="41" t="s">
        <v>29</v>
      </c>
      <c r="T50" s="41" t="s">
        <v>191</v>
      </c>
      <c r="U50" s="12" t="str">
        <f>F50</f>
        <v>HNK</v>
      </c>
      <c r="V50" s="12">
        <f>H50</f>
        <v>9</v>
      </c>
      <c r="W50" s="12">
        <f>V50</f>
        <v>9</v>
      </c>
      <c r="X50" s="12"/>
      <c r="Y50" s="12"/>
      <c r="Z50" s="12"/>
      <c r="AA50" s="12"/>
      <c r="AB50" s="12"/>
      <c r="AC50" s="12"/>
      <c r="AD50" s="12" t="s">
        <v>122</v>
      </c>
      <c r="AE50" s="33"/>
    </row>
    <row r="51" spans="1:31" ht="40.15" customHeight="1" outlineLevel="1" x14ac:dyDescent="0.25">
      <c r="A51" s="43">
        <v>10</v>
      </c>
      <c r="B51" s="34" t="s">
        <v>6</v>
      </c>
      <c r="C51" s="34"/>
      <c r="D51" s="35"/>
      <c r="E51" s="35"/>
      <c r="F51" s="34"/>
      <c r="G51" s="36">
        <f t="shared" ref="G51:Q51" si="31">SUBTOTAL(9,G50:G50)</f>
        <v>9</v>
      </c>
      <c r="H51" s="37">
        <f t="shared" si="31"/>
        <v>9</v>
      </c>
      <c r="I51" s="37">
        <f t="shared" si="31"/>
        <v>9</v>
      </c>
      <c r="J51" s="37">
        <f t="shared" si="31"/>
        <v>9</v>
      </c>
      <c r="K51" s="37">
        <f t="shared" si="31"/>
        <v>0</v>
      </c>
      <c r="L51" s="37">
        <f t="shared" si="31"/>
        <v>0</v>
      </c>
      <c r="M51" s="37">
        <f t="shared" si="31"/>
        <v>0</v>
      </c>
      <c r="N51" s="37">
        <f t="shared" si="31"/>
        <v>0</v>
      </c>
      <c r="O51" s="37">
        <f t="shared" si="31"/>
        <v>0</v>
      </c>
      <c r="P51" s="37">
        <f t="shared" si="31"/>
        <v>0</v>
      </c>
      <c r="Q51" s="37">
        <f t="shared" si="31"/>
        <v>0</v>
      </c>
      <c r="R51" s="37"/>
      <c r="S51" s="44"/>
      <c r="T51" s="44"/>
      <c r="U51" s="37"/>
      <c r="V51" s="37">
        <f t="shared" ref="V51:AC51" si="32">SUBTOTAL(9,V50:V50)</f>
        <v>9</v>
      </c>
      <c r="W51" s="37">
        <f t="shared" si="32"/>
        <v>9</v>
      </c>
      <c r="X51" s="37">
        <f t="shared" si="32"/>
        <v>0</v>
      </c>
      <c r="Y51" s="37">
        <f t="shared" si="32"/>
        <v>0</v>
      </c>
      <c r="Z51" s="37">
        <f t="shared" si="32"/>
        <v>0</v>
      </c>
      <c r="AA51" s="37">
        <f t="shared" si="32"/>
        <v>0</v>
      </c>
      <c r="AB51" s="37">
        <f t="shared" si="32"/>
        <v>0</v>
      </c>
      <c r="AC51" s="37">
        <f t="shared" si="32"/>
        <v>0</v>
      </c>
      <c r="AD51" s="37"/>
      <c r="AE51" s="39"/>
    </row>
    <row r="52" spans="1:31" ht="40.15" customHeight="1" outlineLevel="2" x14ac:dyDescent="0.25">
      <c r="A52" s="16"/>
      <c r="B52" s="9" t="s">
        <v>204</v>
      </c>
      <c r="C52" s="9" t="s">
        <v>49</v>
      </c>
      <c r="D52" s="10">
        <v>340</v>
      </c>
      <c r="E52" s="14" t="s">
        <v>205</v>
      </c>
      <c r="F52" s="9" t="s">
        <v>150</v>
      </c>
      <c r="G52" s="11">
        <v>4</v>
      </c>
      <c r="H52" s="12">
        <f t="shared" si="3"/>
        <v>4</v>
      </c>
      <c r="I52" s="12">
        <f t="shared" si="30"/>
        <v>4</v>
      </c>
      <c r="J52" s="12"/>
      <c r="K52" s="12"/>
      <c r="L52" s="12"/>
      <c r="M52" s="12"/>
      <c r="N52" s="12">
        <f>H52</f>
        <v>4</v>
      </c>
      <c r="O52" s="12"/>
      <c r="P52" s="12"/>
      <c r="Q52" s="12"/>
      <c r="R52" s="12" t="str">
        <f>B52</f>
        <v xml:space="preserve">Lò Văn Hựa </v>
      </c>
      <c r="S52" s="32" t="s">
        <v>15</v>
      </c>
      <c r="T52" s="32" t="s">
        <v>196</v>
      </c>
      <c r="U52" s="12" t="str">
        <f>F52</f>
        <v>RSX</v>
      </c>
      <c r="V52" s="12">
        <f>H52</f>
        <v>4</v>
      </c>
      <c r="W52" s="12"/>
      <c r="X52" s="12"/>
      <c r="Y52" s="12"/>
      <c r="Z52" s="12"/>
      <c r="AA52" s="12">
        <f t="shared" ref="AA52:AA58" si="33">V52</f>
        <v>4</v>
      </c>
      <c r="AB52" s="12"/>
      <c r="AC52" s="12"/>
      <c r="AD52" s="12" t="s">
        <v>112</v>
      </c>
      <c r="AE52" s="42" t="s">
        <v>240</v>
      </c>
    </row>
    <row r="53" spans="1:31" ht="40.15" customHeight="1" outlineLevel="2" x14ac:dyDescent="0.25">
      <c r="A53" s="16"/>
      <c r="B53" s="9" t="s">
        <v>204</v>
      </c>
      <c r="C53" s="9" t="s">
        <v>49</v>
      </c>
      <c r="D53" s="10">
        <v>340</v>
      </c>
      <c r="E53" s="14" t="s">
        <v>206</v>
      </c>
      <c r="F53" s="9" t="s">
        <v>150</v>
      </c>
      <c r="G53" s="11">
        <v>4</v>
      </c>
      <c r="H53" s="12">
        <f t="shared" si="3"/>
        <v>4</v>
      </c>
      <c r="I53" s="12">
        <f t="shared" si="30"/>
        <v>4</v>
      </c>
      <c r="J53" s="12"/>
      <c r="K53" s="12"/>
      <c r="L53" s="12"/>
      <c r="M53" s="12"/>
      <c r="N53" s="12">
        <f>H53</f>
        <v>4</v>
      </c>
      <c r="O53" s="12"/>
      <c r="P53" s="12"/>
      <c r="Q53" s="12"/>
      <c r="R53" s="12" t="str">
        <f>B53</f>
        <v xml:space="preserve">Lò Văn Hựa </v>
      </c>
      <c r="S53" s="32" t="s">
        <v>15</v>
      </c>
      <c r="T53" s="32" t="s">
        <v>196</v>
      </c>
      <c r="U53" s="12" t="str">
        <f>F53</f>
        <v>RSX</v>
      </c>
      <c r="V53" s="12">
        <f>H53</f>
        <v>4</v>
      </c>
      <c r="W53" s="12"/>
      <c r="X53" s="12"/>
      <c r="Y53" s="12"/>
      <c r="Z53" s="12"/>
      <c r="AA53" s="12">
        <f t="shared" si="33"/>
        <v>4</v>
      </c>
      <c r="AB53" s="12"/>
      <c r="AC53" s="12"/>
      <c r="AD53" s="12" t="s">
        <v>112</v>
      </c>
      <c r="AE53" s="42" t="s">
        <v>240</v>
      </c>
    </row>
    <row r="54" spans="1:31" ht="40.15" customHeight="1" outlineLevel="2" x14ac:dyDescent="0.25">
      <c r="A54" s="16"/>
      <c r="B54" s="9" t="s">
        <v>204</v>
      </c>
      <c r="C54" s="9" t="s">
        <v>49</v>
      </c>
      <c r="D54" s="10">
        <v>340</v>
      </c>
      <c r="E54" s="14" t="s">
        <v>207</v>
      </c>
      <c r="F54" s="9" t="s">
        <v>150</v>
      </c>
      <c r="G54" s="11">
        <v>18</v>
      </c>
      <c r="H54" s="12">
        <f t="shared" si="3"/>
        <v>18</v>
      </c>
      <c r="I54" s="12">
        <f t="shared" si="30"/>
        <v>18</v>
      </c>
      <c r="J54" s="12"/>
      <c r="K54" s="12"/>
      <c r="L54" s="12"/>
      <c r="M54" s="12"/>
      <c r="N54" s="12">
        <f>H54</f>
        <v>18</v>
      </c>
      <c r="O54" s="12"/>
      <c r="P54" s="12"/>
      <c r="Q54" s="12"/>
      <c r="R54" s="12" t="str">
        <f>B54</f>
        <v xml:space="preserve">Lò Văn Hựa </v>
      </c>
      <c r="S54" s="32" t="s">
        <v>15</v>
      </c>
      <c r="T54" s="32" t="s">
        <v>196</v>
      </c>
      <c r="U54" s="12" t="str">
        <f>F54</f>
        <v>RSX</v>
      </c>
      <c r="V54" s="12">
        <f>H54</f>
        <v>18</v>
      </c>
      <c r="W54" s="12"/>
      <c r="X54" s="12"/>
      <c r="Y54" s="12"/>
      <c r="Z54" s="12"/>
      <c r="AA54" s="12">
        <f t="shared" si="33"/>
        <v>18</v>
      </c>
      <c r="AB54" s="12"/>
      <c r="AC54" s="12"/>
      <c r="AD54" s="12" t="s">
        <v>112</v>
      </c>
      <c r="AE54" s="42" t="s">
        <v>240</v>
      </c>
    </row>
    <row r="55" spans="1:31" ht="40.15" customHeight="1" outlineLevel="2" x14ac:dyDescent="0.25">
      <c r="A55" s="16"/>
      <c r="B55" s="9" t="s">
        <v>204</v>
      </c>
      <c r="C55" s="9" t="s">
        <v>49</v>
      </c>
      <c r="D55" s="10">
        <v>340</v>
      </c>
      <c r="E55" s="14" t="s">
        <v>208</v>
      </c>
      <c r="F55" s="9" t="s">
        <v>150</v>
      </c>
      <c r="G55" s="11">
        <v>4</v>
      </c>
      <c r="H55" s="12">
        <f t="shared" si="3"/>
        <v>4</v>
      </c>
      <c r="I55" s="12">
        <f t="shared" si="30"/>
        <v>4</v>
      </c>
      <c r="J55" s="12"/>
      <c r="K55" s="12"/>
      <c r="L55" s="12"/>
      <c r="M55" s="12"/>
      <c r="N55" s="12">
        <f>H55</f>
        <v>4</v>
      </c>
      <c r="O55" s="12"/>
      <c r="P55" s="12"/>
      <c r="Q55" s="12"/>
      <c r="R55" s="12" t="str">
        <f>B55</f>
        <v xml:space="preserve">Lò Văn Hựa </v>
      </c>
      <c r="S55" s="32" t="s">
        <v>15</v>
      </c>
      <c r="T55" s="32" t="s">
        <v>196</v>
      </c>
      <c r="U55" s="12" t="str">
        <f>F55</f>
        <v>RSX</v>
      </c>
      <c r="V55" s="12">
        <f>H55</f>
        <v>4</v>
      </c>
      <c r="W55" s="12"/>
      <c r="X55" s="12"/>
      <c r="Y55" s="12"/>
      <c r="Z55" s="12"/>
      <c r="AA55" s="12">
        <f t="shared" si="33"/>
        <v>4</v>
      </c>
      <c r="AB55" s="12"/>
      <c r="AC55" s="12"/>
      <c r="AD55" s="12" t="s">
        <v>112</v>
      </c>
      <c r="AE55" s="42" t="s">
        <v>240</v>
      </c>
    </row>
    <row r="56" spans="1:31" ht="40.15" customHeight="1" outlineLevel="2" x14ac:dyDescent="0.25">
      <c r="A56" s="16"/>
      <c r="B56" s="9" t="s">
        <v>204</v>
      </c>
      <c r="C56" s="9" t="s">
        <v>49</v>
      </c>
      <c r="D56" s="10">
        <v>340</v>
      </c>
      <c r="E56" s="14" t="s">
        <v>209</v>
      </c>
      <c r="F56" s="9" t="s">
        <v>150</v>
      </c>
      <c r="G56" s="11">
        <v>4</v>
      </c>
      <c r="H56" s="12">
        <f t="shared" si="3"/>
        <v>4</v>
      </c>
      <c r="I56" s="12">
        <f t="shared" si="30"/>
        <v>4</v>
      </c>
      <c r="J56" s="12"/>
      <c r="K56" s="12"/>
      <c r="L56" s="12"/>
      <c r="M56" s="12"/>
      <c r="N56" s="12">
        <f>H56</f>
        <v>4</v>
      </c>
      <c r="O56" s="12"/>
      <c r="P56" s="12"/>
      <c r="Q56" s="12"/>
      <c r="R56" s="12" t="str">
        <f>B56</f>
        <v xml:space="preserve">Lò Văn Hựa </v>
      </c>
      <c r="S56" s="32" t="s">
        <v>15</v>
      </c>
      <c r="T56" s="32" t="s">
        <v>196</v>
      </c>
      <c r="U56" s="12" t="str">
        <f>F56</f>
        <v>RSX</v>
      </c>
      <c r="V56" s="12">
        <f>H56</f>
        <v>4</v>
      </c>
      <c r="W56" s="12"/>
      <c r="X56" s="12"/>
      <c r="Y56" s="12"/>
      <c r="Z56" s="12"/>
      <c r="AA56" s="12">
        <f t="shared" si="33"/>
        <v>4</v>
      </c>
      <c r="AB56" s="12"/>
      <c r="AC56" s="12"/>
      <c r="AD56" s="12" t="s">
        <v>112</v>
      </c>
      <c r="AE56" s="42" t="s">
        <v>240</v>
      </c>
    </row>
    <row r="57" spans="1:31" ht="40.15" customHeight="1" outlineLevel="1" x14ac:dyDescent="0.25">
      <c r="A57" s="43">
        <v>11</v>
      </c>
      <c r="B57" s="34" t="s">
        <v>6</v>
      </c>
      <c r="C57" s="34"/>
      <c r="D57" s="35"/>
      <c r="E57" s="35"/>
      <c r="F57" s="34"/>
      <c r="G57" s="36">
        <f t="shared" ref="G57:Q57" si="34">SUBTOTAL(9,G52:G56)</f>
        <v>34</v>
      </c>
      <c r="H57" s="37">
        <f t="shared" si="34"/>
        <v>34</v>
      </c>
      <c r="I57" s="37">
        <f t="shared" si="34"/>
        <v>34</v>
      </c>
      <c r="J57" s="37">
        <f t="shared" si="34"/>
        <v>0</v>
      </c>
      <c r="K57" s="37">
        <f t="shared" si="34"/>
        <v>0</v>
      </c>
      <c r="L57" s="37">
        <f t="shared" si="34"/>
        <v>0</v>
      </c>
      <c r="M57" s="37">
        <f t="shared" si="34"/>
        <v>0</v>
      </c>
      <c r="N57" s="37">
        <f t="shared" si="34"/>
        <v>34</v>
      </c>
      <c r="O57" s="37">
        <f t="shared" si="34"/>
        <v>0</v>
      </c>
      <c r="P57" s="37">
        <f t="shared" si="34"/>
        <v>0</v>
      </c>
      <c r="Q57" s="37">
        <f t="shared" si="34"/>
        <v>0</v>
      </c>
      <c r="R57" s="37"/>
      <c r="S57" s="38"/>
      <c r="T57" s="38"/>
      <c r="U57" s="37"/>
      <c r="V57" s="37">
        <f t="shared" ref="V57:AC57" si="35">SUBTOTAL(9,V52:V56)</f>
        <v>34</v>
      </c>
      <c r="W57" s="37">
        <f t="shared" si="35"/>
        <v>0</v>
      </c>
      <c r="X57" s="37">
        <f t="shared" si="35"/>
        <v>0</v>
      </c>
      <c r="Y57" s="37">
        <f t="shared" si="35"/>
        <v>0</v>
      </c>
      <c r="Z57" s="37">
        <f t="shared" si="35"/>
        <v>0</v>
      </c>
      <c r="AA57" s="37">
        <f t="shared" si="35"/>
        <v>34</v>
      </c>
      <c r="AB57" s="37">
        <f t="shared" si="35"/>
        <v>0</v>
      </c>
      <c r="AC57" s="37">
        <f t="shared" si="35"/>
        <v>0</v>
      </c>
      <c r="AD57" s="37"/>
      <c r="AE57" s="39"/>
    </row>
    <row r="58" spans="1:31" ht="40.15" customHeight="1" outlineLevel="2" x14ac:dyDescent="0.25">
      <c r="A58" s="16"/>
      <c r="B58" s="9" t="s">
        <v>156</v>
      </c>
      <c r="C58" s="9" t="s">
        <v>49</v>
      </c>
      <c r="D58" s="10">
        <v>340</v>
      </c>
      <c r="E58" s="14" t="s">
        <v>210</v>
      </c>
      <c r="F58" s="9" t="s">
        <v>150</v>
      </c>
      <c r="G58" s="11">
        <v>18</v>
      </c>
      <c r="H58" s="12">
        <f t="shared" si="3"/>
        <v>18</v>
      </c>
      <c r="I58" s="12">
        <f t="shared" si="30"/>
        <v>18</v>
      </c>
      <c r="J58" s="12"/>
      <c r="K58" s="12"/>
      <c r="L58" s="12"/>
      <c r="M58" s="12"/>
      <c r="N58" s="12">
        <f>H58</f>
        <v>18</v>
      </c>
      <c r="O58" s="12"/>
      <c r="P58" s="12"/>
      <c r="Q58" s="12"/>
      <c r="R58" s="12" t="str">
        <f>B58</f>
        <v>Lò Văn Muôn, Hoàng Thị Ành</v>
      </c>
      <c r="S58" s="32" t="s">
        <v>15</v>
      </c>
      <c r="T58" s="32" t="s">
        <v>197</v>
      </c>
      <c r="U58" s="12" t="str">
        <f>F58</f>
        <v>RSX</v>
      </c>
      <c r="V58" s="12">
        <f>H58</f>
        <v>18</v>
      </c>
      <c r="W58" s="12"/>
      <c r="X58" s="12"/>
      <c r="Y58" s="12"/>
      <c r="Z58" s="12"/>
      <c r="AA58" s="12">
        <f t="shared" si="33"/>
        <v>18</v>
      </c>
      <c r="AB58" s="12"/>
      <c r="AC58" s="12"/>
      <c r="AD58" s="12" t="s">
        <v>110</v>
      </c>
      <c r="AE58" s="42" t="s">
        <v>240</v>
      </c>
    </row>
    <row r="59" spans="1:31" ht="40.15" customHeight="1" outlineLevel="1" x14ac:dyDescent="0.25">
      <c r="A59" s="43">
        <v>12</v>
      </c>
      <c r="B59" s="34" t="s">
        <v>6</v>
      </c>
      <c r="C59" s="34"/>
      <c r="D59" s="35"/>
      <c r="E59" s="35"/>
      <c r="F59" s="34"/>
      <c r="G59" s="36">
        <f t="shared" ref="G59:Q59" si="36">SUBTOTAL(9,G58:G58)</f>
        <v>18</v>
      </c>
      <c r="H59" s="37">
        <f t="shared" si="36"/>
        <v>18</v>
      </c>
      <c r="I59" s="37">
        <f t="shared" si="36"/>
        <v>18</v>
      </c>
      <c r="J59" s="37">
        <f t="shared" si="36"/>
        <v>0</v>
      </c>
      <c r="K59" s="37">
        <f t="shared" si="36"/>
        <v>0</v>
      </c>
      <c r="L59" s="37">
        <f t="shared" si="36"/>
        <v>0</v>
      </c>
      <c r="M59" s="37">
        <f t="shared" si="36"/>
        <v>0</v>
      </c>
      <c r="N59" s="37">
        <f t="shared" si="36"/>
        <v>18</v>
      </c>
      <c r="O59" s="37">
        <f t="shared" si="36"/>
        <v>0</v>
      </c>
      <c r="P59" s="37">
        <f t="shared" si="36"/>
        <v>0</v>
      </c>
      <c r="Q59" s="37">
        <f t="shared" si="36"/>
        <v>0</v>
      </c>
      <c r="R59" s="37"/>
      <c r="S59" s="38"/>
      <c r="T59" s="38"/>
      <c r="U59" s="37"/>
      <c r="V59" s="37">
        <f t="shared" ref="V59:AC59" si="37">SUBTOTAL(9,V58:V58)</f>
        <v>18</v>
      </c>
      <c r="W59" s="37">
        <f t="shared" si="37"/>
        <v>0</v>
      </c>
      <c r="X59" s="37">
        <f t="shared" si="37"/>
        <v>0</v>
      </c>
      <c r="Y59" s="37">
        <f t="shared" si="37"/>
        <v>0</v>
      </c>
      <c r="Z59" s="37">
        <f t="shared" si="37"/>
        <v>0</v>
      </c>
      <c r="AA59" s="37">
        <f t="shared" si="37"/>
        <v>18</v>
      </c>
      <c r="AB59" s="37">
        <f t="shared" si="37"/>
        <v>0</v>
      </c>
      <c r="AC59" s="37">
        <f t="shared" si="37"/>
        <v>0</v>
      </c>
      <c r="AD59" s="37"/>
      <c r="AE59" s="39"/>
    </row>
    <row r="60" spans="1:31" ht="40.15" customHeight="1" outlineLevel="2" x14ac:dyDescent="0.25">
      <c r="A60" s="16"/>
      <c r="B60" s="9" t="s">
        <v>158</v>
      </c>
      <c r="C60" s="9" t="s">
        <v>49</v>
      </c>
      <c r="D60" s="10">
        <v>392</v>
      </c>
      <c r="E60" s="10" t="s">
        <v>51</v>
      </c>
      <c r="F60" s="9" t="s">
        <v>48</v>
      </c>
      <c r="G60" s="11">
        <v>9</v>
      </c>
      <c r="H60" s="12">
        <f t="shared" si="3"/>
        <v>9</v>
      </c>
      <c r="I60" s="12">
        <f t="shared" si="30"/>
        <v>9</v>
      </c>
      <c r="J60" s="12"/>
      <c r="K60" s="12">
        <f>H60</f>
        <v>9</v>
      </c>
      <c r="L60" s="12"/>
      <c r="M60" s="12"/>
      <c r="N60" s="12"/>
      <c r="O60" s="12"/>
      <c r="P60" s="12"/>
      <c r="Q60" s="12"/>
      <c r="R60" s="12" t="str">
        <f>B60</f>
        <v>Lò Văn Phanh, Hà Thị Hội</v>
      </c>
      <c r="S60" s="41" t="s">
        <v>237</v>
      </c>
      <c r="T60" s="40" t="s">
        <v>51</v>
      </c>
      <c r="U60" s="12" t="str">
        <f>F60</f>
        <v>LUC</v>
      </c>
      <c r="V60" s="12">
        <f>H60</f>
        <v>9</v>
      </c>
      <c r="W60" s="12"/>
      <c r="X60" s="12">
        <f>V60</f>
        <v>9</v>
      </c>
      <c r="Y60" s="12"/>
      <c r="Z60" s="12"/>
      <c r="AA60" s="12"/>
      <c r="AB60" s="12"/>
      <c r="AC60" s="12"/>
      <c r="AD60" s="12" t="s">
        <v>118</v>
      </c>
      <c r="AE60" s="33"/>
    </row>
    <row r="61" spans="1:31" ht="40.15" customHeight="1" outlineLevel="1" x14ac:dyDescent="0.25">
      <c r="A61" s="43">
        <v>13</v>
      </c>
      <c r="B61" s="34" t="s">
        <v>6</v>
      </c>
      <c r="C61" s="34"/>
      <c r="D61" s="35"/>
      <c r="E61" s="35"/>
      <c r="F61" s="34"/>
      <c r="G61" s="36">
        <f t="shared" ref="G61:Q61" si="38">SUBTOTAL(9,G60:G60)</f>
        <v>9</v>
      </c>
      <c r="H61" s="37">
        <f t="shared" si="38"/>
        <v>9</v>
      </c>
      <c r="I61" s="37">
        <f t="shared" si="38"/>
        <v>9</v>
      </c>
      <c r="J61" s="37">
        <f t="shared" si="38"/>
        <v>0</v>
      </c>
      <c r="K61" s="37">
        <f t="shared" si="38"/>
        <v>9</v>
      </c>
      <c r="L61" s="37">
        <f t="shared" si="38"/>
        <v>0</v>
      </c>
      <c r="M61" s="37">
        <f t="shared" si="38"/>
        <v>0</v>
      </c>
      <c r="N61" s="37">
        <f t="shared" si="38"/>
        <v>0</v>
      </c>
      <c r="O61" s="37">
        <f t="shared" si="38"/>
        <v>0</v>
      </c>
      <c r="P61" s="37">
        <f t="shared" si="38"/>
        <v>0</v>
      </c>
      <c r="Q61" s="37">
        <f t="shared" si="38"/>
        <v>0</v>
      </c>
      <c r="R61" s="37"/>
      <c r="S61" s="44"/>
      <c r="T61" s="44"/>
      <c r="U61" s="37"/>
      <c r="V61" s="37">
        <f t="shared" ref="V61:AC61" si="39">SUBTOTAL(9,V60:V60)</f>
        <v>9</v>
      </c>
      <c r="W61" s="37">
        <f t="shared" si="39"/>
        <v>0</v>
      </c>
      <c r="X61" s="37">
        <f t="shared" si="39"/>
        <v>9</v>
      </c>
      <c r="Y61" s="37">
        <f t="shared" si="39"/>
        <v>0</v>
      </c>
      <c r="Z61" s="37">
        <f t="shared" si="39"/>
        <v>0</v>
      </c>
      <c r="AA61" s="37">
        <f t="shared" si="39"/>
        <v>0</v>
      </c>
      <c r="AB61" s="37">
        <f t="shared" si="39"/>
        <v>0</v>
      </c>
      <c r="AC61" s="37">
        <f t="shared" si="39"/>
        <v>0</v>
      </c>
      <c r="AD61" s="37"/>
      <c r="AE61" s="39"/>
    </row>
    <row r="62" spans="1:31" ht="40.15" customHeight="1" outlineLevel="2" x14ac:dyDescent="0.25">
      <c r="A62" s="16"/>
      <c r="B62" s="9" t="s">
        <v>159</v>
      </c>
      <c r="C62" s="9" t="s">
        <v>49</v>
      </c>
      <c r="D62" s="10">
        <v>392</v>
      </c>
      <c r="E62" s="10" t="s">
        <v>66</v>
      </c>
      <c r="F62" s="9" t="s">
        <v>151</v>
      </c>
      <c r="G62" s="11">
        <v>9</v>
      </c>
      <c r="H62" s="12">
        <f t="shared" si="3"/>
        <v>9</v>
      </c>
      <c r="I62" s="12">
        <f t="shared" si="30"/>
        <v>9</v>
      </c>
      <c r="J62" s="12"/>
      <c r="K62" s="12"/>
      <c r="L62" s="12">
        <f>H62</f>
        <v>9</v>
      </c>
      <c r="M62" s="12"/>
      <c r="N62" s="12"/>
      <c r="O62" s="12"/>
      <c r="P62" s="12"/>
      <c r="Q62" s="12"/>
      <c r="R62" s="12" t="str">
        <f>B62</f>
        <v>Lò Văn Pụa</v>
      </c>
      <c r="S62" s="41" t="s">
        <v>179</v>
      </c>
      <c r="T62" s="41" t="s">
        <v>198</v>
      </c>
      <c r="U62" s="12" t="str">
        <f>F62</f>
        <v>LUK</v>
      </c>
      <c r="V62" s="12">
        <f>H62</f>
        <v>9</v>
      </c>
      <c r="W62" s="12"/>
      <c r="X62" s="12"/>
      <c r="Y62" s="12">
        <f>V62</f>
        <v>9</v>
      </c>
      <c r="Z62" s="12"/>
      <c r="AA62" s="12"/>
      <c r="AB62" s="12"/>
      <c r="AC62" s="12"/>
      <c r="AD62" s="12" t="s">
        <v>119</v>
      </c>
      <c r="AE62" s="33"/>
    </row>
    <row r="63" spans="1:31" ht="40.15" customHeight="1" outlineLevel="1" x14ac:dyDescent="0.25">
      <c r="A63" s="43">
        <v>14</v>
      </c>
      <c r="B63" s="34" t="s">
        <v>6</v>
      </c>
      <c r="C63" s="34"/>
      <c r="D63" s="35"/>
      <c r="E63" s="35"/>
      <c r="F63" s="34"/>
      <c r="G63" s="36">
        <f t="shared" ref="G63:Q63" si="40">SUBTOTAL(9,G62:G62)</f>
        <v>9</v>
      </c>
      <c r="H63" s="37">
        <f t="shared" si="40"/>
        <v>9</v>
      </c>
      <c r="I63" s="37">
        <f t="shared" si="40"/>
        <v>9</v>
      </c>
      <c r="J63" s="37">
        <f t="shared" si="40"/>
        <v>0</v>
      </c>
      <c r="K63" s="37">
        <f t="shared" si="40"/>
        <v>0</v>
      </c>
      <c r="L63" s="37">
        <f t="shared" si="40"/>
        <v>9</v>
      </c>
      <c r="M63" s="37">
        <f t="shared" si="40"/>
        <v>0</v>
      </c>
      <c r="N63" s="37">
        <f t="shared" si="40"/>
        <v>0</v>
      </c>
      <c r="O63" s="37">
        <f t="shared" si="40"/>
        <v>0</v>
      </c>
      <c r="P63" s="37">
        <f t="shared" si="40"/>
        <v>0</v>
      </c>
      <c r="Q63" s="37">
        <f t="shared" si="40"/>
        <v>0</v>
      </c>
      <c r="R63" s="37"/>
      <c r="S63" s="44"/>
      <c r="T63" s="44"/>
      <c r="U63" s="37"/>
      <c r="V63" s="37">
        <f t="shared" ref="V63:AC63" si="41">SUBTOTAL(9,V62:V62)</f>
        <v>9</v>
      </c>
      <c r="W63" s="37">
        <f t="shared" si="41"/>
        <v>0</v>
      </c>
      <c r="X63" s="37">
        <f t="shared" si="41"/>
        <v>0</v>
      </c>
      <c r="Y63" s="37">
        <f t="shared" si="41"/>
        <v>9</v>
      </c>
      <c r="Z63" s="37">
        <f t="shared" si="41"/>
        <v>0</v>
      </c>
      <c r="AA63" s="37">
        <f t="shared" si="41"/>
        <v>0</v>
      </c>
      <c r="AB63" s="37">
        <f t="shared" si="41"/>
        <v>0</v>
      </c>
      <c r="AC63" s="37">
        <f t="shared" si="41"/>
        <v>0</v>
      </c>
      <c r="AD63" s="37"/>
      <c r="AE63" s="39"/>
    </row>
    <row r="64" spans="1:31" ht="40.15" customHeight="1" outlineLevel="2" x14ac:dyDescent="0.25">
      <c r="A64" s="16"/>
      <c r="B64" s="9" t="s">
        <v>234</v>
      </c>
      <c r="C64" s="9" t="s">
        <v>171</v>
      </c>
      <c r="D64" s="10" t="s">
        <v>85</v>
      </c>
      <c r="E64" s="10" t="s">
        <v>86</v>
      </c>
      <c r="F64" s="9" t="s">
        <v>48</v>
      </c>
      <c r="G64" s="11">
        <v>5</v>
      </c>
      <c r="H64" s="12">
        <f t="shared" si="3"/>
        <v>5</v>
      </c>
      <c r="I64" s="12">
        <f t="shared" si="30"/>
        <v>5</v>
      </c>
      <c r="J64" s="12"/>
      <c r="K64" s="12">
        <f>H64</f>
        <v>5</v>
      </c>
      <c r="L64" s="12"/>
      <c r="M64" s="12"/>
      <c r="N64" s="12"/>
      <c r="O64" s="12"/>
      <c r="P64" s="12"/>
      <c r="Q64" s="12"/>
      <c r="R64" s="12" t="str">
        <f>B64</f>
        <v>Lò Văn Qua, Lìm Thị Đôi</v>
      </c>
      <c r="S64" s="40" t="s">
        <v>232</v>
      </c>
      <c r="T64" s="40" t="s">
        <v>86</v>
      </c>
      <c r="U64" s="12" t="str">
        <f>F64</f>
        <v>LUC</v>
      </c>
      <c r="V64" s="12">
        <f>H64</f>
        <v>5</v>
      </c>
      <c r="W64" s="12"/>
      <c r="X64" s="12">
        <f t="shared" ref="X64:X67" si="42">V64</f>
        <v>5</v>
      </c>
      <c r="Y64" s="12"/>
      <c r="Z64" s="12"/>
      <c r="AA64" s="12"/>
      <c r="AB64" s="12"/>
      <c r="AC64" s="12"/>
      <c r="AD64" s="12" t="s">
        <v>133</v>
      </c>
      <c r="AE64" s="33"/>
    </row>
    <row r="65" spans="1:31" ht="40.15" customHeight="1" outlineLevel="2" x14ac:dyDescent="0.25">
      <c r="A65" s="16"/>
      <c r="B65" s="9" t="s">
        <v>234</v>
      </c>
      <c r="C65" s="9" t="s">
        <v>171</v>
      </c>
      <c r="D65" s="10" t="s">
        <v>85</v>
      </c>
      <c r="E65" s="10" t="s">
        <v>87</v>
      </c>
      <c r="F65" s="9" t="s">
        <v>48</v>
      </c>
      <c r="G65" s="11">
        <v>4</v>
      </c>
      <c r="H65" s="12">
        <f t="shared" si="3"/>
        <v>4</v>
      </c>
      <c r="I65" s="12">
        <f t="shared" si="30"/>
        <v>4</v>
      </c>
      <c r="J65" s="12"/>
      <c r="K65" s="12">
        <f>H65</f>
        <v>4</v>
      </c>
      <c r="L65" s="12"/>
      <c r="M65" s="12"/>
      <c r="N65" s="12"/>
      <c r="O65" s="12"/>
      <c r="P65" s="12"/>
      <c r="Q65" s="12"/>
      <c r="R65" s="12" t="str">
        <f>B65</f>
        <v>Lò Văn Qua, Lìm Thị Đôi</v>
      </c>
      <c r="S65" s="40" t="s">
        <v>232</v>
      </c>
      <c r="T65" s="40" t="s">
        <v>87</v>
      </c>
      <c r="U65" s="12" t="str">
        <f>F65</f>
        <v>LUC</v>
      </c>
      <c r="V65" s="12">
        <f>H65</f>
        <v>4</v>
      </c>
      <c r="W65" s="12"/>
      <c r="X65" s="12">
        <f t="shared" si="42"/>
        <v>4</v>
      </c>
      <c r="Y65" s="12"/>
      <c r="Z65" s="12"/>
      <c r="AA65" s="12"/>
      <c r="AB65" s="12"/>
      <c r="AC65" s="12"/>
      <c r="AD65" s="12" t="s">
        <v>133</v>
      </c>
      <c r="AE65" s="33"/>
    </row>
    <row r="66" spans="1:31" ht="40.15" customHeight="1" outlineLevel="1" x14ac:dyDescent="0.25">
      <c r="A66" s="43">
        <v>15</v>
      </c>
      <c r="B66" s="34" t="s">
        <v>6</v>
      </c>
      <c r="C66" s="34"/>
      <c r="D66" s="35"/>
      <c r="E66" s="35"/>
      <c r="F66" s="34"/>
      <c r="G66" s="36">
        <f t="shared" ref="G66:Q66" si="43">SUBTOTAL(9,G64:G65)</f>
        <v>9</v>
      </c>
      <c r="H66" s="37">
        <f t="shared" si="43"/>
        <v>9</v>
      </c>
      <c r="I66" s="37">
        <f t="shared" si="43"/>
        <v>9</v>
      </c>
      <c r="J66" s="37">
        <f t="shared" si="43"/>
        <v>0</v>
      </c>
      <c r="K66" s="37">
        <f t="shared" si="43"/>
        <v>9</v>
      </c>
      <c r="L66" s="37">
        <f t="shared" si="43"/>
        <v>0</v>
      </c>
      <c r="M66" s="37">
        <f t="shared" si="43"/>
        <v>0</v>
      </c>
      <c r="N66" s="37">
        <f t="shared" si="43"/>
        <v>0</v>
      </c>
      <c r="O66" s="37">
        <f t="shared" si="43"/>
        <v>0</v>
      </c>
      <c r="P66" s="37">
        <f t="shared" si="43"/>
        <v>0</v>
      </c>
      <c r="Q66" s="37">
        <f t="shared" si="43"/>
        <v>0</v>
      </c>
      <c r="R66" s="37"/>
      <c r="S66" s="44"/>
      <c r="T66" s="44"/>
      <c r="U66" s="37"/>
      <c r="V66" s="37">
        <f t="shared" ref="V66:AC66" si="44">SUBTOTAL(9,V64:V65)</f>
        <v>9</v>
      </c>
      <c r="W66" s="37">
        <f t="shared" si="44"/>
        <v>0</v>
      </c>
      <c r="X66" s="37">
        <f t="shared" si="44"/>
        <v>9</v>
      </c>
      <c r="Y66" s="37">
        <f t="shared" si="44"/>
        <v>0</v>
      </c>
      <c r="Z66" s="37">
        <f t="shared" si="44"/>
        <v>0</v>
      </c>
      <c r="AA66" s="37">
        <f t="shared" si="44"/>
        <v>0</v>
      </c>
      <c r="AB66" s="37">
        <f t="shared" si="44"/>
        <v>0</v>
      </c>
      <c r="AC66" s="37">
        <f t="shared" si="44"/>
        <v>0</v>
      </c>
      <c r="AD66" s="37"/>
      <c r="AE66" s="39"/>
    </row>
    <row r="67" spans="1:31" ht="40.15" customHeight="1" outlineLevel="2" x14ac:dyDescent="0.25">
      <c r="A67" s="16"/>
      <c r="B67" s="9" t="s">
        <v>169</v>
      </c>
      <c r="C67" s="9" t="s">
        <v>220</v>
      </c>
      <c r="D67" s="10" t="s">
        <v>88</v>
      </c>
      <c r="E67" s="10" t="s">
        <v>91</v>
      </c>
      <c r="F67" s="9" t="s">
        <v>48</v>
      </c>
      <c r="G67" s="11">
        <v>9</v>
      </c>
      <c r="H67" s="12">
        <f t="shared" si="3"/>
        <v>9</v>
      </c>
      <c r="I67" s="12">
        <f t="shared" si="30"/>
        <v>9</v>
      </c>
      <c r="J67" s="12"/>
      <c r="K67" s="12">
        <f>H67</f>
        <v>9</v>
      </c>
      <c r="L67" s="12"/>
      <c r="M67" s="12"/>
      <c r="N67" s="12"/>
      <c r="O67" s="12"/>
      <c r="P67" s="12"/>
      <c r="Q67" s="12"/>
      <c r="R67" s="12" t="str">
        <f>B67</f>
        <v>Lò Văn Sính, Điêu Thị Tiến</v>
      </c>
      <c r="S67" s="41" t="s">
        <v>21</v>
      </c>
      <c r="T67" s="41" t="s">
        <v>194</v>
      </c>
      <c r="U67" s="12" t="str">
        <f>F67</f>
        <v>LUC</v>
      </c>
      <c r="V67" s="12">
        <f>H67</f>
        <v>9</v>
      </c>
      <c r="W67" s="12"/>
      <c r="X67" s="12">
        <f t="shared" si="42"/>
        <v>9</v>
      </c>
      <c r="Y67" s="12"/>
      <c r="Z67" s="12"/>
      <c r="AA67" s="12"/>
      <c r="AB67" s="12"/>
      <c r="AC67" s="12"/>
      <c r="AD67" s="12" t="s">
        <v>137</v>
      </c>
      <c r="AE67" s="33"/>
    </row>
    <row r="68" spans="1:31" ht="40.15" customHeight="1" outlineLevel="1" x14ac:dyDescent="0.25">
      <c r="A68" s="43">
        <v>16</v>
      </c>
      <c r="B68" s="34" t="s">
        <v>6</v>
      </c>
      <c r="C68" s="34"/>
      <c r="D68" s="35"/>
      <c r="E68" s="35"/>
      <c r="F68" s="34"/>
      <c r="G68" s="36">
        <f t="shared" ref="G68:Q68" si="45">SUBTOTAL(9,G67:G67)</f>
        <v>9</v>
      </c>
      <c r="H68" s="37">
        <f t="shared" si="45"/>
        <v>9</v>
      </c>
      <c r="I68" s="37">
        <f t="shared" si="45"/>
        <v>9</v>
      </c>
      <c r="J68" s="37">
        <f t="shared" si="45"/>
        <v>0</v>
      </c>
      <c r="K68" s="37">
        <f t="shared" si="45"/>
        <v>9</v>
      </c>
      <c r="L68" s="37">
        <f t="shared" si="45"/>
        <v>0</v>
      </c>
      <c r="M68" s="37">
        <f t="shared" si="45"/>
        <v>0</v>
      </c>
      <c r="N68" s="37">
        <f t="shared" si="45"/>
        <v>0</v>
      </c>
      <c r="O68" s="37">
        <f t="shared" si="45"/>
        <v>0</v>
      </c>
      <c r="P68" s="37">
        <f t="shared" si="45"/>
        <v>0</v>
      </c>
      <c r="Q68" s="37">
        <f t="shared" si="45"/>
        <v>0</v>
      </c>
      <c r="R68" s="37"/>
      <c r="S68" s="44"/>
      <c r="T68" s="44"/>
      <c r="U68" s="37"/>
      <c r="V68" s="37">
        <f t="shared" ref="V68:AC68" si="46">SUBTOTAL(9,V67:V67)</f>
        <v>9</v>
      </c>
      <c r="W68" s="37">
        <f t="shared" si="46"/>
        <v>0</v>
      </c>
      <c r="X68" s="37">
        <f t="shared" si="46"/>
        <v>9</v>
      </c>
      <c r="Y68" s="37">
        <f t="shared" si="46"/>
        <v>0</v>
      </c>
      <c r="Z68" s="37">
        <f t="shared" si="46"/>
        <v>0</v>
      </c>
      <c r="AA68" s="37">
        <f t="shared" si="46"/>
        <v>0</v>
      </c>
      <c r="AB68" s="37">
        <f t="shared" si="46"/>
        <v>0</v>
      </c>
      <c r="AC68" s="37">
        <f t="shared" si="46"/>
        <v>0</v>
      </c>
      <c r="AD68" s="37"/>
      <c r="AE68" s="39"/>
    </row>
    <row r="69" spans="1:31" ht="40.15" customHeight="1" outlineLevel="2" x14ac:dyDescent="0.25">
      <c r="A69" s="16"/>
      <c r="B69" s="9" t="s">
        <v>211</v>
      </c>
      <c r="C69" s="9" t="s">
        <v>49</v>
      </c>
      <c r="D69" s="10">
        <v>340</v>
      </c>
      <c r="E69" s="14" t="s">
        <v>85</v>
      </c>
      <c r="F69" s="9" t="s">
        <v>150</v>
      </c>
      <c r="G69" s="11">
        <v>9</v>
      </c>
      <c r="H69" s="12">
        <f t="shared" si="3"/>
        <v>9</v>
      </c>
      <c r="I69" s="12">
        <f t="shared" si="30"/>
        <v>9</v>
      </c>
      <c r="J69" s="12"/>
      <c r="K69" s="12"/>
      <c r="L69" s="12"/>
      <c r="M69" s="12"/>
      <c r="N69" s="12">
        <f>H69</f>
        <v>9</v>
      </c>
      <c r="O69" s="12"/>
      <c r="P69" s="12"/>
      <c r="Q69" s="12"/>
      <c r="R69" s="12" t="str">
        <f>B69</f>
        <v xml:space="preserve">Lường Văn Vĩnh </v>
      </c>
      <c r="S69" s="32" t="s">
        <v>15</v>
      </c>
      <c r="T69" s="32" t="s">
        <v>195</v>
      </c>
      <c r="U69" s="12" t="str">
        <f>F69</f>
        <v>RSX</v>
      </c>
      <c r="V69" s="12">
        <f>H69</f>
        <v>9</v>
      </c>
      <c r="W69" s="12"/>
      <c r="X69" s="12"/>
      <c r="Y69" s="12"/>
      <c r="Z69" s="12"/>
      <c r="AA69" s="12">
        <f t="shared" ref="AA69:AA70" si="47">V69</f>
        <v>9</v>
      </c>
      <c r="AB69" s="12"/>
      <c r="AC69" s="12"/>
      <c r="AD69" s="12" t="s">
        <v>109</v>
      </c>
      <c r="AE69" s="42" t="s">
        <v>240</v>
      </c>
    </row>
    <row r="70" spans="1:31" ht="40.15" customHeight="1" outlineLevel="2" x14ac:dyDescent="0.25">
      <c r="A70" s="16"/>
      <c r="B70" s="9" t="s">
        <v>211</v>
      </c>
      <c r="C70" s="9" t="s">
        <v>49</v>
      </c>
      <c r="D70" s="10">
        <v>340</v>
      </c>
      <c r="E70" s="14" t="s">
        <v>212</v>
      </c>
      <c r="F70" s="9" t="s">
        <v>150</v>
      </c>
      <c r="G70" s="11">
        <v>9</v>
      </c>
      <c r="H70" s="12">
        <f t="shared" si="3"/>
        <v>9</v>
      </c>
      <c r="I70" s="12">
        <f t="shared" si="30"/>
        <v>9</v>
      </c>
      <c r="J70" s="12"/>
      <c r="K70" s="12"/>
      <c r="L70" s="12"/>
      <c r="M70" s="12"/>
      <c r="N70" s="12">
        <f>H70</f>
        <v>9</v>
      </c>
      <c r="O70" s="12"/>
      <c r="P70" s="12"/>
      <c r="Q70" s="12"/>
      <c r="R70" s="12" t="str">
        <f>B70</f>
        <v xml:space="preserve">Lường Văn Vĩnh </v>
      </c>
      <c r="S70" s="32" t="s">
        <v>15</v>
      </c>
      <c r="T70" s="32" t="s">
        <v>195</v>
      </c>
      <c r="U70" s="12" t="str">
        <f>F70</f>
        <v>RSX</v>
      </c>
      <c r="V70" s="12">
        <f>H70</f>
        <v>9</v>
      </c>
      <c r="W70" s="12"/>
      <c r="X70" s="12"/>
      <c r="Y70" s="12"/>
      <c r="Z70" s="12"/>
      <c r="AA70" s="12">
        <f t="shared" si="47"/>
        <v>9</v>
      </c>
      <c r="AB70" s="12"/>
      <c r="AC70" s="12"/>
      <c r="AD70" s="12" t="s">
        <v>109</v>
      </c>
      <c r="AE70" s="42" t="s">
        <v>240</v>
      </c>
    </row>
    <row r="71" spans="1:31" ht="40.15" customHeight="1" outlineLevel="1" x14ac:dyDescent="0.25">
      <c r="A71" s="43">
        <v>18</v>
      </c>
      <c r="B71" s="34" t="s">
        <v>6</v>
      </c>
      <c r="C71" s="34"/>
      <c r="D71" s="35"/>
      <c r="E71" s="35"/>
      <c r="F71" s="34"/>
      <c r="G71" s="36">
        <f>SUBTOTAL(9,G69:G70)</f>
        <v>18</v>
      </c>
      <c r="H71" s="36">
        <f>SUBTOTAL(9,H69:H70)</f>
        <v>18</v>
      </c>
      <c r="I71" s="36">
        <f t="shared" ref="I71:Q71" si="48">SUBTOTAL(9,I69:I70)</f>
        <v>18</v>
      </c>
      <c r="J71" s="36">
        <f t="shared" si="48"/>
        <v>0</v>
      </c>
      <c r="K71" s="36">
        <f t="shared" si="48"/>
        <v>0</v>
      </c>
      <c r="L71" s="36">
        <f t="shared" si="48"/>
        <v>0</v>
      </c>
      <c r="M71" s="36">
        <f t="shared" si="48"/>
        <v>0</v>
      </c>
      <c r="N71" s="36">
        <f t="shared" si="48"/>
        <v>18</v>
      </c>
      <c r="O71" s="36">
        <f t="shared" si="48"/>
        <v>0</v>
      </c>
      <c r="P71" s="36">
        <f t="shared" si="48"/>
        <v>0</v>
      </c>
      <c r="Q71" s="36">
        <f t="shared" si="48"/>
        <v>0</v>
      </c>
      <c r="R71" s="37"/>
      <c r="S71" s="38"/>
      <c r="T71" s="38"/>
      <c r="U71" s="37"/>
      <c r="V71" s="37">
        <f>SUBTOTAL(9,V69:V70)</f>
        <v>18</v>
      </c>
      <c r="W71" s="37">
        <f t="shared" ref="W71:AC71" si="49">SUBTOTAL(9,W69:W70)</f>
        <v>0</v>
      </c>
      <c r="X71" s="37">
        <f t="shared" si="49"/>
        <v>0</v>
      </c>
      <c r="Y71" s="37">
        <f t="shared" si="49"/>
        <v>0</v>
      </c>
      <c r="Z71" s="37">
        <f t="shared" si="49"/>
        <v>0</v>
      </c>
      <c r="AA71" s="37">
        <f t="shared" si="49"/>
        <v>18</v>
      </c>
      <c r="AB71" s="37">
        <f t="shared" si="49"/>
        <v>0</v>
      </c>
      <c r="AC71" s="37">
        <f t="shared" si="49"/>
        <v>0</v>
      </c>
      <c r="AD71" s="37"/>
      <c r="AE71" s="39"/>
    </row>
    <row r="72" spans="1:31" ht="40.15" customHeight="1" outlineLevel="2" x14ac:dyDescent="0.25">
      <c r="A72" s="16"/>
      <c r="B72" s="9" t="s">
        <v>163</v>
      </c>
      <c r="C72" s="9" t="s">
        <v>221</v>
      </c>
      <c r="D72" s="10" t="s">
        <v>70</v>
      </c>
      <c r="E72" s="10" t="s">
        <v>62</v>
      </c>
      <c r="F72" s="9" t="s">
        <v>33</v>
      </c>
      <c r="G72" s="11">
        <v>9</v>
      </c>
      <c r="H72" s="12">
        <f t="shared" si="3"/>
        <v>9</v>
      </c>
      <c r="I72" s="12">
        <f t="shared" si="30"/>
        <v>9</v>
      </c>
      <c r="J72" s="12"/>
      <c r="K72" s="12"/>
      <c r="L72" s="12"/>
      <c r="M72" s="13">
        <f>H72</f>
        <v>9</v>
      </c>
      <c r="N72" s="13"/>
      <c r="O72" s="13"/>
      <c r="P72" s="12"/>
      <c r="Q72" s="12"/>
      <c r="R72" s="12" t="str">
        <f>B72</f>
        <v>Ngô Văn Đông, Vũ Hồng Bách</v>
      </c>
      <c r="S72" s="32" t="s">
        <v>70</v>
      </c>
      <c r="T72" s="32" t="s">
        <v>62</v>
      </c>
      <c r="U72" s="12" t="str">
        <f>F72</f>
        <v>CLN</v>
      </c>
      <c r="V72" s="12">
        <f>H72</f>
        <v>9</v>
      </c>
      <c r="W72" s="12"/>
      <c r="X72" s="12"/>
      <c r="Y72" s="12"/>
      <c r="Z72" s="12">
        <f t="shared" ref="Z72:Z74" si="50">V72</f>
        <v>9</v>
      </c>
      <c r="AA72" s="12"/>
      <c r="AB72" s="12"/>
      <c r="AC72" s="12"/>
      <c r="AD72" s="12" t="s">
        <v>123</v>
      </c>
      <c r="AE72" s="33"/>
    </row>
    <row r="73" spans="1:31" ht="40.15" customHeight="1" outlineLevel="1" x14ac:dyDescent="0.25">
      <c r="A73" s="43">
        <v>19</v>
      </c>
      <c r="B73" s="34" t="s">
        <v>6</v>
      </c>
      <c r="C73" s="34"/>
      <c r="D73" s="35"/>
      <c r="E73" s="35"/>
      <c r="F73" s="34"/>
      <c r="G73" s="36">
        <f t="shared" ref="G73:Q73" si="51">SUBTOTAL(9,G72:G72)</f>
        <v>9</v>
      </c>
      <c r="H73" s="37">
        <f t="shared" si="51"/>
        <v>9</v>
      </c>
      <c r="I73" s="37">
        <f t="shared" si="51"/>
        <v>9</v>
      </c>
      <c r="J73" s="37">
        <f t="shared" si="51"/>
        <v>0</v>
      </c>
      <c r="K73" s="37">
        <f t="shared" si="51"/>
        <v>0</v>
      </c>
      <c r="L73" s="37">
        <f t="shared" si="51"/>
        <v>0</v>
      </c>
      <c r="M73" s="15">
        <f t="shared" si="51"/>
        <v>9</v>
      </c>
      <c r="N73" s="15">
        <f t="shared" si="51"/>
        <v>0</v>
      </c>
      <c r="O73" s="15">
        <f t="shared" si="51"/>
        <v>0</v>
      </c>
      <c r="P73" s="37">
        <f t="shared" si="51"/>
        <v>0</v>
      </c>
      <c r="Q73" s="37">
        <f t="shared" si="51"/>
        <v>0</v>
      </c>
      <c r="R73" s="37"/>
      <c r="S73" s="38"/>
      <c r="T73" s="38"/>
      <c r="U73" s="37"/>
      <c r="V73" s="37">
        <f t="shared" ref="V73:AC73" si="52">SUBTOTAL(9,V72:V72)</f>
        <v>9</v>
      </c>
      <c r="W73" s="37">
        <f t="shared" si="52"/>
        <v>0</v>
      </c>
      <c r="X73" s="37">
        <f t="shared" si="52"/>
        <v>0</v>
      </c>
      <c r="Y73" s="37">
        <f t="shared" si="52"/>
        <v>0</v>
      </c>
      <c r="Z73" s="37">
        <f t="shared" si="52"/>
        <v>9</v>
      </c>
      <c r="AA73" s="37">
        <f t="shared" si="52"/>
        <v>0</v>
      </c>
      <c r="AB73" s="37">
        <f t="shared" si="52"/>
        <v>0</v>
      </c>
      <c r="AC73" s="37">
        <f t="shared" si="52"/>
        <v>0</v>
      </c>
      <c r="AD73" s="37"/>
      <c r="AE73" s="39"/>
    </row>
    <row r="74" spans="1:31" ht="40.15" customHeight="1" outlineLevel="2" x14ac:dyDescent="0.25">
      <c r="A74" s="16"/>
      <c r="B74" s="9" t="s">
        <v>165</v>
      </c>
      <c r="C74" s="9" t="s">
        <v>222</v>
      </c>
      <c r="D74" s="10" t="s">
        <v>77</v>
      </c>
      <c r="E74" s="10" t="s">
        <v>80</v>
      </c>
      <c r="F74" s="9" t="s">
        <v>33</v>
      </c>
      <c r="G74" s="11">
        <v>6.5</v>
      </c>
      <c r="H74" s="12">
        <f t="shared" si="3"/>
        <v>6.5</v>
      </c>
      <c r="I74" s="12">
        <f t="shared" si="30"/>
        <v>6.5</v>
      </c>
      <c r="J74" s="12"/>
      <c r="K74" s="12"/>
      <c r="L74" s="12"/>
      <c r="M74" s="13">
        <f>H74</f>
        <v>6.5</v>
      </c>
      <c r="N74" s="13"/>
      <c r="O74" s="13"/>
      <c r="P74" s="12"/>
      <c r="Q74" s="12"/>
      <c r="R74" s="12" t="str">
        <f>B74</f>
        <v>Phạm Văn Cảnh, Phan Thị Thoa</v>
      </c>
      <c r="S74" s="32" t="s">
        <v>188</v>
      </c>
      <c r="T74" s="32" t="s">
        <v>16</v>
      </c>
      <c r="U74" s="12" t="str">
        <f>F74</f>
        <v>CLN</v>
      </c>
      <c r="V74" s="12">
        <f>H74</f>
        <v>6.5</v>
      </c>
      <c r="W74" s="12"/>
      <c r="X74" s="12"/>
      <c r="Y74" s="12"/>
      <c r="Z74" s="12">
        <f t="shared" si="50"/>
        <v>6.5</v>
      </c>
      <c r="AA74" s="12"/>
      <c r="AB74" s="12"/>
      <c r="AC74" s="12"/>
      <c r="AD74" s="12" t="s">
        <v>129</v>
      </c>
      <c r="AE74" s="33"/>
    </row>
    <row r="75" spans="1:31" ht="40.15" customHeight="1" outlineLevel="2" x14ac:dyDescent="0.25">
      <c r="A75" s="16"/>
      <c r="B75" s="9" t="s">
        <v>165</v>
      </c>
      <c r="C75" s="9" t="s">
        <v>222</v>
      </c>
      <c r="D75" s="10" t="s">
        <v>70</v>
      </c>
      <c r="E75" s="10" t="s">
        <v>72</v>
      </c>
      <c r="F75" s="9" t="s">
        <v>32</v>
      </c>
      <c r="G75" s="11">
        <v>7.4</v>
      </c>
      <c r="H75" s="12">
        <f t="shared" si="3"/>
        <v>7.4</v>
      </c>
      <c r="I75" s="12">
        <f t="shared" si="30"/>
        <v>7.4</v>
      </c>
      <c r="J75" s="12">
        <f>H75</f>
        <v>7.4</v>
      </c>
      <c r="K75" s="12"/>
      <c r="L75" s="12"/>
      <c r="M75" s="12"/>
      <c r="N75" s="12"/>
      <c r="O75" s="12"/>
      <c r="P75" s="12"/>
      <c r="Q75" s="12"/>
      <c r="R75" s="12" t="str">
        <f>B75</f>
        <v>Phạm Văn Cảnh, Phan Thị Thoa</v>
      </c>
      <c r="S75" s="32" t="s">
        <v>188</v>
      </c>
      <c r="T75" s="32" t="s">
        <v>16</v>
      </c>
      <c r="U75" s="12" t="str">
        <f>F75</f>
        <v>HNK</v>
      </c>
      <c r="V75" s="12">
        <f>H75</f>
        <v>7.4</v>
      </c>
      <c r="W75" s="12">
        <f t="shared" ref="W75:W77" si="53">V75</f>
        <v>7.4</v>
      </c>
      <c r="X75" s="12"/>
      <c r="Y75" s="12"/>
      <c r="Z75" s="12"/>
      <c r="AA75" s="12"/>
      <c r="AB75" s="12"/>
      <c r="AC75" s="12"/>
      <c r="AD75" s="12" t="s">
        <v>125</v>
      </c>
      <c r="AE75" s="33"/>
    </row>
    <row r="76" spans="1:31" ht="40.15" customHeight="1" outlineLevel="1" x14ac:dyDescent="0.25">
      <c r="A76" s="43">
        <v>21</v>
      </c>
      <c r="B76" s="34" t="s">
        <v>6</v>
      </c>
      <c r="C76" s="34"/>
      <c r="D76" s="35"/>
      <c r="E76" s="35"/>
      <c r="F76" s="34"/>
      <c r="G76" s="36">
        <f>SUBTOTAL(9,G74:G75)</f>
        <v>13.9</v>
      </c>
      <c r="H76" s="36">
        <f>SUBTOTAL(9,H74:H75)</f>
        <v>13.9</v>
      </c>
      <c r="I76" s="36">
        <f t="shared" ref="I76:Q76" si="54">SUBTOTAL(9,I74:I75)</f>
        <v>13.9</v>
      </c>
      <c r="J76" s="36">
        <f t="shared" si="54"/>
        <v>7.4</v>
      </c>
      <c r="K76" s="36">
        <f t="shared" si="54"/>
        <v>0</v>
      </c>
      <c r="L76" s="36">
        <f t="shared" si="54"/>
        <v>0</v>
      </c>
      <c r="M76" s="36">
        <f t="shared" si="54"/>
        <v>6.5</v>
      </c>
      <c r="N76" s="36">
        <f t="shared" si="54"/>
        <v>0</v>
      </c>
      <c r="O76" s="36">
        <f t="shared" si="54"/>
        <v>0</v>
      </c>
      <c r="P76" s="36">
        <f t="shared" si="54"/>
        <v>0</v>
      </c>
      <c r="Q76" s="36">
        <f t="shared" si="54"/>
        <v>0</v>
      </c>
      <c r="R76" s="37"/>
      <c r="S76" s="38"/>
      <c r="T76" s="38"/>
      <c r="U76" s="37"/>
      <c r="V76" s="37">
        <f>SUBTOTAL(9,V74:V75)</f>
        <v>13.9</v>
      </c>
      <c r="W76" s="37">
        <f t="shared" ref="W76:AC76" si="55">SUBTOTAL(9,W74:W75)</f>
        <v>7.4</v>
      </c>
      <c r="X76" s="37">
        <f t="shared" si="55"/>
        <v>0</v>
      </c>
      <c r="Y76" s="37">
        <f t="shared" si="55"/>
        <v>0</v>
      </c>
      <c r="Z76" s="37">
        <f t="shared" si="55"/>
        <v>6.5</v>
      </c>
      <c r="AA76" s="37">
        <f t="shared" si="55"/>
        <v>0</v>
      </c>
      <c r="AB76" s="37">
        <f t="shared" si="55"/>
        <v>0</v>
      </c>
      <c r="AC76" s="37">
        <f t="shared" si="55"/>
        <v>0</v>
      </c>
      <c r="AD76" s="37"/>
      <c r="AE76" s="39"/>
    </row>
    <row r="77" spans="1:31" ht="40.15" customHeight="1" outlineLevel="2" x14ac:dyDescent="0.25">
      <c r="A77" s="16"/>
      <c r="B77" s="9" t="s">
        <v>168</v>
      </c>
      <c r="C77" s="9" t="s">
        <v>223</v>
      </c>
      <c r="D77" s="10" t="s">
        <v>81</v>
      </c>
      <c r="E77" s="10" t="s">
        <v>83</v>
      </c>
      <c r="F77" s="9" t="s">
        <v>32</v>
      </c>
      <c r="G77" s="11">
        <v>5.0999999999999996</v>
      </c>
      <c r="H77" s="12">
        <f t="shared" si="3"/>
        <v>5.0999999999999996</v>
      </c>
      <c r="I77" s="12">
        <f t="shared" si="30"/>
        <v>5.0999999999999996</v>
      </c>
      <c r="J77" s="12">
        <f>H77</f>
        <v>5.0999999999999996</v>
      </c>
      <c r="K77" s="12"/>
      <c r="L77" s="12"/>
      <c r="M77" s="12"/>
      <c r="N77" s="12"/>
      <c r="O77" s="12"/>
      <c r="P77" s="12"/>
      <c r="Q77" s="12"/>
      <c r="R77" s="12" t="str">
        <f>B77</f>
        <v>Phạm Văn Phục, Phạm Thị Lý</v>
      </c>
      <c r="S77" s="40" t="s">
        <v>81</v>
      </c>
      <c r="T77" s="40">
        <v>70</v>
      </c>
      <c r="U77" s="12" t="str">
        <f>F77</f>
        <v>HNK</v>
      </c>
      <c r="V77" s="12">
        <f>H77</f>
        <v>5.0999999999999996</v>
      </c>
      <c r="W77" s="12">
        <f t="shared" si="53"/>
        <v>5.0999999999999996</v>
      </c>
      <c r="X77" s="12"/>
      <c r="Y77" s="12"/>
      <c r="Z77" s="12"/>
      <c r="AA77" s="12"/>
      <c r="AB77" s="12"/>
      <c r="AC77" s="12"/>
      <c r="AD77" s="12" t="s">
        <v>130</v>
      </c>
      <c r="AE77" s="33"/>
    </row>
    <row r="78" spans="1:31" ht="40.15" customHeight="1" outlineLevel="1" x14ac:dyDescent="0.25">
      <c r="A78" s="43">
        <v>22</v>
      </c>
      <c r="B78" s="34" t="s">
        <v>6</v>
      </c>
      <c r="C78" s="34"/>
      <c r="D78" s="35"/>
      <c r="E78" s="35"/>
      <c r="F78" s="34"/>
      <c r="G78" s="36">
        <f t="shared" ref="G78:Q78" si="56">SUBTOTAL(9,G77:G77)</f>
        <v>5.0999999999999996</v>
      </c>
      <c r="H78" s="37">
        <f t="shared" si="56"/>
        <v>5.0999999999999996</v>
      </c>
      <c r="I78" s="37">
        <f t="shared" si="56"/>
        <v>5.0999999999999996</v>
      </c>
      <c r="J78" s="37">
        <f t="shared" si="56"/>
        <v>5.0999999999999996</v>
      </c>
      <c r="K78" s="37">
        <f t="shared" si="56"/>
        <v>0</v>
      </c>
      <c r="L78" s="37">
        <f t="shared" si="56"/>
        <v>0</v>
      </c>
      <c r="M78" s="37">
        <f t="shared" si="56"/>
        <v>0</v>
      </c>
      <c r="N78" s="37">
        <f t="shared" si="56"/>
        <v>0</v>
      </c>
      <c r="O78" s="37">
        <f t="shared" si="56"/>
        <v>0</v>
      </c>
      <c r="P78" s="37">
        <f t="shared" si="56"/>
        <v>0</v>
      </c>
      <c r="Q78" s="37">
        <f t="shared" si="56"/>
        <v>0</v>
      </c>
      <c r="R78" s="37"/>
      <c r="S78" s="44"/>
      <c r="T78" s="44"/>
      <c r="U78" s="37"/>
      <c r="V78" s="37">
        <f t="shared" ref="V78:AC78" si="57">SUBTOTAL(9,V77:V77)</f>
        <v>5.0999999999999996</v>
      </c>
      <c r="W78" s="37">
        <f t="shared" si="57"/>
        <v>5.0999999999999996</v>
      </c>
      <c r="X78" s="37">
        <f t="shared" si="57"/>
        <v>0</v>
      </c>
      <c r="Y78" s="37">
        <f t="shared" si="57"/>
        <v>0</v>
      </c>
      <c r="Z78" s="37">
        <f t="shared" si="57"/>
        <v>0</v>
      </c>
      <c r="AA78" s="37">
        <f t="shared" si="57"/>
        <v>0</v>
      </c>
      <c r="AB78" s="37">
        <f t="shared" si="57"/>
        <v>0</v>
      </c>
      <c r="AC78" s="37">
        <f t="shared" si="57"/>
        <v>0</v>
      </c>
      <c r="AD78" s="37"/>
      <c r="AE78" s="39"/>
    </row>
    <row r="79" spans="1:31" ht="40.15" customHeight="1" outlineLevel="2" x14ac:dyDescent="0.25">
      <c r="A79" s="16"/>
      <c r="B79" s="9" t="s">
        <v>167</v>
      </c>
      <c r="C79" s="9" t="s">
        <v>223</v>
      </c>
      <c r="D79" s="10" t="s">
        <v>81</v>
      </c>
      <c r="E79" s="10" t="s">
        <v>82</v>
      </c>
      <c r="F79" s="9" t="s">
        <v>33</v>
      </c>
      <c r="G79" s="11">
        <v>9</v>
      </c>
      <c r="H79" s="12">
        <f t="shared" si="3"/>
        <v>9</v>
      </c>
      <c r="I79" s="12">
        <f t="shared" si="30"/>
        <v>9</v>
      </c>
      <c r="J79" s="12"/>
      <c r="K79" s="12"/>
      <c r="L79" s="12"/>
      <c r="M79" s="13">
        <f>H79</f>
        <v>9</v>
      </c>
      <c r="N79" s="13"/>
      <c r="O79" s="13"/>
      <c r="P79" s="12"/>
      <c r="Q79" s="12"/>
      <c r="R79" s="12" t="str">
        <f>B79</f>
        <v>Phạm Văn Xuân, Nguyễn Thị Hoan</v>
      </c>
      <c r="S79" s="40" t="s">
        <v>81</v>
      </c>
      <c r="T79" s="40" t="s">
        <v>82</v>
      </c>
      <c r="U79" s="12" t="str">
        <f>F79</f>
        <v>CLN</v>
      </c>
      <c r="V79" s="12">
        <f>H79</f>
        <v>9</v>
      </c>
      <c r="W79" s="12"/>
      <c r="X79" s="12"/>
      <c r="Y79" s="12"/>
      <c r="Z79" s="12">
        <f>V79</f>
        <v>9</v>
      </c>
      <c r="AA79" s="12"/>
      <c r="AB79" s="12"/>
      <c r="AC79" s="12"/>
      <c r="AD79" s="12" t="s">
        <v>131</v>
      </c>
      <c r="AE79" s="33"/>
    </row>
    <row r="80" spans="1:31" ht="40.15" customHeight="1" outlineLevel="1" x14ac:dyDescent="0.25">
      <c r="A80" s="43">
        <v>23</v>
      </c>
      <c r="B80" s="34" t="s">
        <v>6</v>
      </c>
      <c r="C80" s="34"/>
      <c r="D80" s="35"/>
      <c r="E80" s="35"/>
      <c r="F80" s="34"/>
      <c r="G80" s="36">
        <f t="shared" ref="G80:Q80" si="58">SUBTOTAL(9,G79:G79)</f>
        <v>9</v>
      </c>
      <c r="H80" s="37">
        <f t="shared" si="58"/>
        <v>9</v>
      </c>
      <c r="I80" s="37">
        <f t="shared" si="58"/>
        <v>9</v>
      </c>
      <c r="J80" s="37">
        <f t="shared" si="58"/>
        <v>0</v>
      </c>
      <c r="K80" s="37">
        <f t="shared" si="58"/>
        <v>0</v>
      </c>
      <c r="L80" s="37">
        <f t="shared" si="58"/>
        <v>0</v>
      </c>
      <c r="M80" s="15">
        <f t="shared" si="58"/>
        <v>9</v>
      </c>
      <c r="N80" s="15">
        <f t="shared" si="58"/>
        <v>0</v>
      </c>
      <c r="O80" s="15">
        <f t="shared" si="58"/>
        <v>0</v>
      </c>
      <c r="P80" s="37">
        <f t="shared" si="58"/>
        <v>0</v>
      </c>
      <c r="Q80" s="37">
        <f t="shared" si="58"/>
        <v>0</v>
      </c>
      <c r="R80" s="37"/>
      <c r="S80" s="44"/>
      <c r="T80" s="44"/>
      <c r="U80" s="37"/>
      <c r="V80" s="37">
        <f t="shared" ref="V80:AC80" si="59">SUBTOTAL(9,V79:V79)</f>
        <v>9</v>
      </c>
      <c r="W80" s="37">
        <f t="shared" si="59"/>
        <v>0</v>
      </c>
      <c r="X80" s="37">
        <f t="shared" si="59"/>
        <v>0</v>
      </c>
      <c r="Y80" s="37">
        <f t="shared" si="59"/>
        <v>0</v>
      </c>
      <c r="Z80" s="37">
        <f t="shared" si="59"/>
        <v>9</v>
      </c>
      <c r="AA80" s="37">
        <f t="shared" si="59"/>
        <v>0</v>
      </c>
      <c r="AB80" s="37">
        <f t="shared" si="59"/>
        <v>0</v>
      </c>
      <c r="AC80" s="37">
        <f t="shared" si="59"/>
        <v>0</v>
      </c>
      <c r="AD80" s="37"/>
      <c r="AE80" s="39"/>
    </row>
    <row r="81" spans="1:31" ht="40.15" customHeight="1" outlineLevel="1" x14ac:dyDescent="0.25">
      <c r="A81" s="43"/>
      <c r="B81" s="9" t="s">
        <v>214</v>
      </c>
      <c r="C81" s="9" t="s">
        <v>171</v>
      </c>
      <c r="D81" s="10" t="s">
        <v>85</v>
      </c>
      <c r="E81" s="10" t="s">
        <v>230</v>
      </c>
      <c r="F81" s="9" t="s">
        <v>151</v>
      </c>
      <c r="G81" s="11">
        <v>8.4</v>
      </c>
      <c r="H81" s="12">
        <f t="shared" ref="H81" si="60">G81</f>
        <v>8.4</v>
      </c>
      <c r="I81" s="12">
        <f t="shared" ref="I81" si="61">SUM(J81:Q81)</f>
        <v>8.4</v>
      </c>
      <c r="J81" s="12"/>
      <c r="K81" s="12"/>
      <c r="L81" s="12">
        <f>H81</f>
        <v>8.4</v>
      </c>
      <c r="M81" s="12"/>
      <c r="N81" s="12"/>
      <c r="O81" s="12"/>
      <c r="P81" s="12"/>
      <c r="Q81" s="12"/>
      <c r="R81" s="12" t="str">
        <f>B81</f>
        <v>Tòng Văn Thức,  Lìm Thị Siêu</v>
      </c>
      <c r="S81" s="40" t="s">
        <v>232</v>
      </c>
      <c r="T81" s="10" t="s">
        <v>230</v>
      </c>
      <c r="U81" s="12" t="str">
        <f>F81</f>
        <v>LUK</v>
      </c>
      <c r="V81" s="12">
        <f>H81</f>
        <v>8.4</v>
      </c>
      <c r="W81" s="12"/>
      <c r="X81" s="12"/>
      <c r="Y81" s="12">
        <f>V81</f>
        <v>8.4</v>
      </c>
      <c r="Z81" s="12"/>
      <c r="AA81" s="12"/>
      <c r="AB81" s="12"/>
      <c r="AC81" s="12"/>
      <c r="AD81" s="12" t="s">
        <v>134</v>
      </c>
      <c r="AE81" s="33"/>
    </row>
    <row r="82" spans="1:31" ht="40.15" customHeight="1" outlineLevel="2" x14ac:dyDescent="0.25">
      <c r="A82" s="16"/>
      <c r="B82" s="9" t="s">
        <v>214</v>
      </c>
      <c r="C82" s="9" t="s">
        <v>171</v>
      </c>
      <c r="D82" s="10" t="s">
        <v>85</v>
      </c>
      <c r="E82" s="10" t="s">
        <v>231</v>
      </c>
      <c r="F82" s="9" t="s">
        <v>151</v>
      </c>
      <c r="G82" s="11">
        <v>0.6</v>
      </c>
      <c r="H82" s="12">
        <f t="shared" si="3"/>
        <v>0.6</v>
      </c>
      <c r="I82" s="12">
        <f t="shared" si="30"/>
        <v>0.6</v>
      </c>
      <c r="J82" s="12"/>
      <c r="K82" s="12"/>
      <c r="L82" s="12">
        <f>H82</f>
        <v>0.6</v>
      </c>
      <c r="M82" s="12"/>
      <c r="N82" s="12"/>
      <c r="O82" s="12"/>
      <c r="P82" s="12"/>
      <c r="Q82" s="12"/>
      <c r="R82" s="12" t="str">
        <f>B82</f>
        <v>Tòng Văn Thức,  Lìm Thị Siêu</v>
      </c>
      <c r="S82" s="40" t="s">
        <v>232</v>
      </c>
      <c r="T82" s="10" t="s">
        <v>231</v>
      </c>
      <c r="U82" s="12" t="str">
        <f>F82</f>
        <v>LUK</v>
      </c>
      <c r="V82" s="12">
        <f>H82</f>
        <v>0.6</v>
      </c>
      <c r="W82" s="12"/>
      <c r="X82" s="12"/>
      <c r="Y82" s="12">
        <f>V82</f>
        <v>0.6</v>
      </c>
      <c r="Z82" s="12"/>
      <c r="AA82" s="12"/>
      <c r="AB82" s="12"/>
      <c r="AC82" s="12"/>
      <c r="AD82" s="12" t="s">
        <v>134</v>
      </c>
      <c r="AE82" s="33"/>
    </row>
    <row r="83" spans="1:31" ht="40.15" customHeight="1" outlineLevel="1" x14ac:dyDescent="0.25">
      <c r="A83" s="43">
        <v>24</v>
      </c>
      <c r="B83" s="34" t="s">
        <v>6</v>
      </c>
      <c r="C83" s="34"/>
      <c r="D83" s="35"/>
      <c r="E83" s="35"/>
      <c r="F83" s="34"/>
      <c r="G83" s="36">
        <f>SUBTOTAL(9,G81:G82)</f>
        <v>9</v>
      </c>
      <c r="H83" s="36">
        <f t="shared" ref="H83:Q83" si="62">SUBTOTAL(9,H81:H82)</f>
        <v>9</v>
      </c>
      <c r="I83" s="36">
        <f t="shared" si="62"/>
        <v>9</v>
      </c>
      <c r="J83" s="36">
        <f t="shared" si="62"/>
        <v>0</v>
      </c>
      <c r="K83" s="36">
        <f t="shared" si="62"/>
        <v>0</v>
      </c>
      <c r="L83" s="36">
        <f t="shared" si="62"/>
        <v>9</v>
      </c>
      <c r="M83" s="36">
        <f t="shared" si="62"/>
        <v>0</v>
      </c>
      <c r="N83" s="36">
        <f t="shared" si="62"/>
        <v>0</v>
      </c>
      <c r="O83" s="36">
        <f t="shared" si="62"/>
        <v>0</v>
      </c>
      <c r="P83" s="36">
        <f t="shared" si="62"/>
        <v>0</v>
      </c>
      <c r="Q83" s="36">
        <f t="shared" si="62"/>
        <v>0</v>
      </c>
      <c r="R83" s="37"/>
      <c r="S83" s="44"/>
      <c r="T83" s="44"/>
      <c r="U83" s="37"/>
      <c r="V83" s="37">
        <f>SUBTOTAL(9,V81:V82)</f>
        <v>9</v>
      </c>
      <c r="W83" s="37">
        <f t="shared" ref="W83:AC83" si="63">SUBTOTAL(9,W81:W82)</f>
        <v>0</v>
      </c>
      <c r="X83" s="37">
        <f t="shared" si="63"/>
        <v>0</v>
      </c>
      <c r="Y83" s="37">
        <f t="shared" si="63"/>
        <v>9</v>
      </c>
      <c r="Z83" s="37">
        <f t="shared" si="63"/>
        <v>0</v>
      </c>
      <c r="AA83" s="37">
        <f t="shared" si="63"/>
        <v>0</v>
      </c>
      <c r="AB83" s="37">
        <f t="shared" si="63"/>
        <v>0</v>
      </c>
      <c r="AC83" s="37">
        <f t="shared" si="63"/>
        <v>0</v>
      </c>
      <c r="AD83" s="37"/>
      <c r="AE83" s="39"/>
    </row>
    <row r="84" spans="1:31" ht="40.15" customHeight="1" outlineLevel="2" x14ac:dyDescent="0.25">
      <c r="A84" s="16"/>
      <c r="B84" s="9" t="s">
        <v>217</v>
      </c>
      <c r="C84" s="9" t="s">
        <v>200</v>
      </c>
      <c r="D84" s="10" t="s">
        <v>54</v>
      </c>
      <c r="E84" s="14" t="s">
        <v>199</v>
      </c>
      <c r="F84" s="9" t="s">
        <v>47</v>
      </c>
      <c r="G84" s="11">
        <v>4.5</v>
      </c>
      <c r="H84" s="12">
        <f t="shared" si="3"/>
        <v>4.5</v>
      </c>
      <c r="I84" s="12">
        <f t="shared" si="30"/>
        <v>4.5</v>
      </c>
      <c r="J84" s="12"/>
      <c r="K84" s="12"/>
      <c r="L84" s="12"/>
      <c r="M84" s="12"/>
      <c r="N84" s="12"/>
      <c r="O84" s="12"/>
      <c r="P84" s="12"/>
      <c r="Q84" s="12">
        <f t="shared" ref="Q84:Q89" si="64">H84</f>
        <v>4.5</v>
      </c>
      <c r="R84" s="12"/>
      <c r="S84" s="45"/>
      <c r="T84" s="45"/>
      <c r="U84" s="12"/>
      <c r="V84" s="12"/>
      <c r="W84" s="12"/>
      <c r="X84" s="12"/>
      <c r="Y84" s="12"/>
      <c r="Z84" s="12"/>
      <c r="AA84" s="12"/>
      <c r="AB84" s="12"/>
      <c r="AC84" s="12"/>
      <c r="AD84" s="12" t="s">
        <v>104</v>
      </c>
      <c r="AE84" s="33"/>
    </row>
    <row r="85" spans="1:31" ht="40.15" customHeight="1" outlineLevel="2" x14ac:dyDescent="0.25">
      <c r="A85" s="16"/>
      <c r="B85" s="9" t="s">
        <v>217</v>
      </c>
      <c r="C85" s="9" t="s">
        <v>200</v>
      </c>
      <c r="D85" s="10" t="s">
        <v>54</v>
      </c>
      <c r="E85" s="10" t="s">
        <v>59</v>
      </c>
      <c r="F85" s="9" t="s">
        <v>47</v>
      </c>
      <c r="G85" s="11">
        <v>5.5</v>
      </c>
      <c r="H85" s="12">
        <f t="shared" si="3"/>
        <v>5.5</v>
      </c>
      <c r="I85" s="12">
        <f t="shared" si="30"/>
        <v>5.5</v>
      </c>
      <c r="J85" s="12"/>
      <c r="K85" s="12"/>
      <c r="L85" s="12"/>
      <c r="M85" s="12"/>
      <c r="N85" s="12"/>
      <c r="O85" s="12"/>
      <c r="P85" s="12"/>
      <c r="Q85" s="12">
        <f t="shared" si="64"/>
        <v>5.5</v>
      </c>
      <c r="R85" s="12"/>
      <c r="S85" s="45"/>
      <c r="T85" s="45"/>
      <c r="U85" s="12"/>
      <c r="V85" s="12"/>
      <c r="W85" s="12"/>
      <c r="X85" s="12"/>
      <c r="Y85" s="12"/>
      <c r="Z85" s="12"/>
      <c r="AA85" s="12"/>
      <c r="AB85" s="12"/>
      <c r="AC85" s="12"/>
      <c r="AD85" s="12" t="s">
        <v>103</v>
      </c>
      <c r="AE85" s="33"/>
    </row>
    <row r="86" spans="1:31" ht="40.15" customHeight="1" outlineLevel="2" x14ac:dyDescent="0.25">
      <c r="A86" s="16"/>
      <c r="B86" s="9" t="s">
        <v>217</v>
      </c>
      <c r="C86" s="9" t="s">
        <v>200</v>
      </c>
      <c r="D86" s="10" t="s">
        <v>81</v>
      </c>
      <c r="E86" s="10" t="s">
        <v>65</v>
      </c>
      <c r="F86" s="9" t="s">
        <v>47</v>
      </c>
      <c r="G86" s="11">
        <v>3.9</v>
      </c>
      <c r="H86" s="12">
        <f t="shared" si="3"/>
        <v>3.9</v>
      </c>
      <c r="I86" s="12">
        <f t="shared" si="30"/>
        <v>3.9</v>
      </c>
      <c r="J86" s="12"/>
      <c r="K86" s="12"/>
      <c r="L86" s="12"/>
      <c r="M86" s="12"/>
      <c r="N86" s="12"/>
      <c r="O86" s="12"/>
      <c r="P86" s="12"/>
      <c r="Q86" s="12">
        <f t="shared" si="64"/>
        <v>3.9</v>
      </c>
      <c r="R86" s="12" t="str">
        <f t="shared" ref="R86:R88" si="65">B86</f>
        <v>UBND xã quản lý</v>
      </c>
      <c r="S86" s="40" t="s">
        <v>81</v>
      </c>
      <c r="T86" s="40" t="s">
        <v>65</v>
      </c>
      <c r="U86" s="12" t="str">
        <f t="shared" ref="U86:U88" si="66">F86</f>
        <v>DGT</v>
      </c>
      <c r="V86" s="12">
        <f t="shared" ref="V86:V88" si="67">H86</f>
        <v>3.9</v>
      </c>
      <c r="W86" s="12"/>
      <c r="X86" s="12"/>
      <c r="Y86" s="12"/>
      <c r="Z86" s="12"/>
      <c r="AA86" s="12"/>
      <c r="AB86" s="12"/>
      <c r="AC86" s="12">
        <f>V86</f>
        <v>3.9</v>
      </c>
      <c r="AD86" s="12" t="s">
        <v>130</v>
      </c>
      <c r="AE86" s="33"/>
    </row>
    <row r="87" spans="1:31" ht="40.15" customHeight="1" outlineLevel="2" x14ac:dyDescent="0.25">
      <c r="A87" s="16"/>
      <c r="B87" s="9" t="s">
        <v>217</v>
      </c>
      <c r="C87" s="9" t="s">
        <v>200</v>
      </c>
      <c r="D87" s="10">
        <v>327</v>
      </c>
      <c r="E87" s="10" t="s">
        <v>84</v>
      </c>
      <c r="F87" s="9" t="s">
        <v>47</v>
      </c>
      <c r="G87" s="11">
        <v>6</v>
      </c>
      <c r="H87" s="12">
        <f t="shared" si="3"/>
        <v>6</v>
      </c>
      <c r="I87" s="12">
        <f t="shared" si="30"/>
        <v>6</v>
      </c>
      <c r="J87" s="12"/>
      <c r="K87" s="12"/>
      <c r="L87" s="12"/>
      <c r="M87" s="12"/>
      <c r="N87" s="12"/>
      <c r="O87" s="12"/>
      <c r="P87" s="12"/>
      <c r="Q87" s="12">
        <f t="shared" si="64"/>
        <v>6</v>
      </c>
      <c r="R87" s="12" t="str">
        <f t="shared" si="65"/>
        <v>UBND xã quản lý</v>
      </c>
      <c r="S87" s="45" t="s">
        <v>55</v>
      </c>
      <c r="T87" s="45" t="s">
        <v>228</v>
      </c>
      <c r="U87" s="12" t="str">
        <f t="shared" si="66"/>
        <v>DGT</v>
      </c>
      <c r="V87" s="12">
        <f t="shared" si="67"/>
        <v>6</v>
      </c>
      <c r="W87" s="12"/>
      <c r="X87" s="12"/>
      <c r="Y87" s="12"/>
      <c r="Z87" s="12"/>
      <c r="AA87" s="12"/>
      <c r="AB87" s="12"/>
      <c r="AC87" s="12">
        <f>V87</f>
        <v>6</v>
      </c>
      <c r="AD87" s="12" t="s">
        <v>132</v>
      </c>
      <c r="AE87" s="33"/>
    </row>
    <row r="88" spans="1:31" ht="40.15" customHeight="1" outlineLevel="2" x14ac:dyDescent="0.25">
      <c r="A88" s="16"/>
      <c r="B88" s="9" t="s">
        <v>217</v>
      </c>
      <c r="C88" s="9" t="s">
        <v>200</v>
      </c>
      <c r="D88" s="10" t="s">
        <v>88</v>
      </c>
      <c r="E88" s="10" t="s">
        <v>89</v>
      </c>
      <c r="F88" s="9" t="s">
        <v>47</v>
      </c>
      <c r="G88" s="11">
        <v>9</v>
      </c>
      <c r="H88" s="12">
        <f t="shared" si="3"/>
        <v>9</v>
      </c>
      <c r="I88" s="12">
        <f t="shared" si="30"/>
        <v>9</v>
      </c>
      <c r="J88" s="12"/>
      <c r="K88" s="12"/>
      <c r="L88" s="12"/>
      <c r="M88" s="12"/>
      <c r="N88" s="12"/>
      <c r="O88" s="12"/>
      <c r="P88" s="12"/>
      <c r="Q88" s="12">
        <f t="shared" si="64"/>
        <v>9</v>
      </c>
      <c r="R88" s="12" t="str">
        <f t="shared" si="65"/>
        <v>UBND xã quản lý</v>
      </c>
      <c r="S88" s="45" t="s">
        <v>182</v>
      </c>
      <c r="T88" s="45" t="s">
        <v>227</v>
      </c>
      <c r="U88" s="12" t="str">
        <f t="shared" si="66"/>
        <v>DGT</v>
      </c>
      <c r="V88" s="12">
        <f t="shared" si="67"/>
        <v>9</v>
      </c>
      <c r="W88" s="12"/>
      <c r="X88" s="12"/>
      <c r="Y88" s="12"/>
      <c r="Z88" s="12"/>
      <c r="AA88" s="12"/>
      <c r="AB88" s="12"/>
      <c r="AC88" s="12">
        <f>V88</f>
        <v>9</v>
      </c>
      <c r="AD88" s="12" t="s">
        <v>135</v>
      </c>
      <c r="AE88" s="33"/>
    </row>
    <row r="89" spans="1:31" ht="40.15" customHeight="1" outlineLevel="2" x14ac:dyDescent="0.25">
      <c r="A89" s="16"/>
      <c r="B89" s="9" t="s">
        <v>217</v>
      </c>
      <c r="C89" s="9" t="s">
        <v>200</v>
      </c>
      <c r="D89" s="10" t="s">
        <v>88</v>
      </c>
      <c r="E89" s="10" t="s">
        <v>90</v>
      </c>
      <c r="F89" s="9" t="s">
        <v>47</v>
      </c>
      <c r="G89" s="11">
        <v>9</v>
      </c>
      <c r="H89" s="12">
        <f t="shared" si="3"/>
        <v>9</v>
      </c>
      <c r="I89" s="12">
        <f t="shared" si="30"/>
        <v>9</v>
      </c>
      <c r="J89" s="12"/>
      <c r="K89" s="12"/>
      <c r="L89" s="12"/>
      <c r="M89" s="12"/>
      <c r="N89" s="12"/>
      <c r="O89" s="12"/>
      <c r="P89" s="12"/>
      <c r="Q89" s="12">
        <f t="shared" si="64"/>
        <v>9</v>
      </c>
      <c r="R89" s="12"/>
      <c r="S89" s="45"/>
      <c r="T89" s="45"/>
      <c r="U89" s="12"/>
      <c r="V89" s="12"/>
      <c r="W89" s="12"/>
      <c r="X89" s="12"/>
      <c r="Y89" s="12"/>
      <c r="Z89" s="12"/>
      <c r="AA89" s="12"/>
      <c r="AB89" s="12"/>
      <c r="AC89" s="12"/>
      <c r="AD89" s="12" t="s">
        <v>136</v>
      </c>
      <c r="AE89" s="33"/>
    </row>
    <row r="90" spans="1:31" ht="40.15" customHeight="1" outlineLevel="2" x14ac:dyDescent="0.25">
      <c r="A90" s="16"/>
      <c r="B90" s="9" t="s">
        <v>217</v>
      </c>
      <c r="C90" s="9" t="s">
        <v>200</v>
      </c>
      <c r="D90" s="10" t="s">
        <v>92</v>
      </c>
      <c r="E90" s="10" t="s">
        <v>93</v>
      </c>
      <c r="F90" s="9" t="s">
        <v>153</v>
      </c>
      <c r="G90" s="11">
        <v>3</v>
      </c>
      <c r="H90" s="12">
        <f t="shared" si="3"/>
        <v>3</v>
      </c>
      <c r="I90" s="12">
        <f t="shared" si="30"/>
        <v>3</v>
      </c>
      <c r="J90" s="12"/>
      <c r="K90" s="12"/>
      <c r="L90" s="12"/>
      <c r="M90" s="12"/>
      <c r="N90" s="12"/>
      <c r="O90" s="12"/>
      <c r="P90" s="12">
        <f>H90</f>
        <v>3</v>
      </c>
      <c r="Q90" s="12"/>
      <c r="R90" s="12"/>
      <c r="S90" s="45"/>
      <c r="T90" s="45"/>
      <c r="U90" s="12"/>
      <c r="V90" s="12"/>
      <c r="W90" s="12"/>
      <c r="X90" s="12"/>
      <c r="Y90" s="12"/>
      <c r="Z90" s="12"/>
      <c r="AA90" s="12"/>
      <c r="AB90" s="12"/>
      <c r="AC90" s="12"/>
      <c r="AD90" s="12" t="s">
        <v>132</v>
      </c>
      <c r="AE90" s="33"/>
    </row>
    <row r="91" spans="1:31" ht="40.15" customHeight="1" outlineLevel="2" x14ac:dyDescent="0.25">
      <c r="A91" s="16"/>
      <c r="B91" s="9" t="s">
        <v>217</v>
      </c>
      <c r="C91" s="9" t="s">
        <v>200</v>
      </c>
      <c r="D91" s="10" t="s">
        <v>92</v>
      </c>
      <c r="E91" s="10" t="s">
        <v>94</v>
      </c>
      <c r="F91" s="9" t="s">
        <v>47</v>
      </c>
      <c r="G91" s="11">
        <v>9</v>
      </c>
      <c r="H91" s="12">
        <f t="shared" si="3"/>
        <v>9</v>
      </c>
      <c r="I91" s="12">
        <f t="shared" si="30"/>
        <v>9</v>
      </c>
      <c r="J91" s="12"/>
      <c r="K91" s="12"/>
      <c r="L91" s="12"/>
      <c r="M91" s="12"/>
      <c r="N91" s="12"/>
      <c r="O91" s="12"/>
      <c r="P91" s="12"/>
      <c r="Q91" s="12">
        <f>H91</f>
        <v>9</v>
      </c>
      <c r="R91" s="12"/>
      <c r="S91" s="45"/>
      <c r="T91" s="45"/>
      <c r="U91" s="12"/>
      <c r="V91" s="12"/>
      <c r="W91" s="12"/>
      <c r="X91" s="12"/>
      <c r="Y91" s="12"/>
      <c r="Z91" s="12"/>
      <c r="AA91" s="12"/>
      <c r="AB91" s="12"/>
      <c r="AC91" s="12"/>
      <c r="AD91" s="12" t="s">
        <v>141</v>
      </c>
      <c r="AE91" s="33"/>
    </row>
    <row r="92" spans="1:31" ht="40.15" customHeight="1" outlineLevel="2" x14ac:dyDescent="0.25">
      <c r="A92" s="16"/>
      <c r="B92" s="9" t="s">
        <v>217</v>
      </c>
      <c r="C92" s="9" t="s">
        <v>200</v>
      </c>
      <c r="D92" s="10" t="s">
        <v>92</v>
      </c>
      <c r="E92" s="10" t="s">
        <v>95</v>
      </c>
      <c r="F92" s="9" t="s">
        <v>47</v>
      </c>
      <c r="G92" s="11">
        <v>5.4</v>
      </c>
      <c r="H92" s="12">
        <f t="shared" si="3"/>
        <v>5.4</v>
      </c>
      <c r="I92" s="12">
        <f t="shared" si="30"/>
        <v>5.4</v>
      </c>
      <c r="J92" s="12"/>
      <c r="K92" s="12"/>
      <c r="L92" s="12"/>
      <c r="M92" s="12"/>
      <c r="N92" s="12"/>
      <c r="O92" s="12"/>
      <c r="P92" s="12"/>
      <c r="Q92" s="12">
        <f>H92</f>
        <v>5.4</v>
      </c>
      <c r="R92" s="12"/>
      <c r="S92" s="45"/>
      <c r="T92" s="45"/>
      <c r="U92" s="12"/>
      <c r="V92" s="12"/>
      <c r="W92" s="12"/>
      <c r="X92" s="12"/>
      <c r="Y92" s="12"/>
      <c r="Z92" s="12"/>
      <c r="AA92" s="12"/>
      <c r="AB92" s="12"/>
      <c r="AC92" s="12"/>
      <c r="AD92" s="12" t="s">
        <v>142</v>
      </c>
      <c r="AE92" s="33"/>
    </row>
    <row r="93" spans="1:31" ht="40.15" customHeight="1" outlineLevel="2" x14ac:dyDescent="0.25">
      <c r="A93" s="16"/>
      <c r="B93" s="9" t="s">
        <v>217</v>
      </c>
      <c r="C93" s="9" t="s">
        <v>200</v>
      </c>
      <c r="D93" s="10" t="s">
        <v>92</v>
      </c>
      <c r="E93" s="10" t="s">
        <v>96</v>
      </c>
      <c r="F93" s="9" t="s">
        <v>153</v>
      </c>
      <c r="G93" s="11">
        <v>3.6</v>
      </c>
      <c r="H93" s="12">
        <f t="shared" si="3"/>
        <v>3.6</v>
      </c>
      <c r="I93" s="12">
        <f t="shared" si="30"/>
        <v>3.6</v>
      </c>
      <c r="J93" s="12"/>
      <c r="K93" s="12"/>
      <c r="L93" s="12"/>
      <c r="M93" s="12"/>
      <c r="N93" s="12"/>
      <c r="O93" s="12"/>
      <c r="P93" s="12">
        <f>H93</f>
        <v>3.6</v>
      </c>
      <c r="Q93" s="12"/>
      <c r="R93" s="12"/>
      <c r="S93" s="45"/>
      <c r="T93" s="45"/>
      <c r="U93" s="12"/>
      <c r="V93" s="12"/>
      <c r="W93" s="12"/>
      <c r="X93" s="12"/>
      <c r="Y93" s="12"/>
      <c r="Z93" s="12"/>
      <c r="AA93" s="12"/>
      <c r="AB93" s="12"/>
      <c r="AC93" s="12"/>
      <c r="AD93" s="12" t="s">
        <v>142</v>
      </c>
      <c r="AE93" s="33"/>
    </row>
    <row r="94" spans="1:31" ht="40.15" customHeight="1" outlineLevel="2" x14ac:dyDescent="0.25">
      <c r="A94" s="16"/>
      <c r="B94" s="9" t="s">
        <v>217</v>
      </c>
      <c r="C94" s="9" t="s">
        <v>200</v>
      </c>
      <c r="D94" s="10" t="s">
        <v>92</v>
      </c>
      <c r="E94" s="10" t="s">
        <v>97</v>
      </c>
      <c r="F94" s="9" t="s">
        <v>153</v>
      </c>
      <c r="G94" s="11">
        <v>9</v>
      </c>
      <c r="H94" s="12">
        <f t="shared" si="3"/>
        <v>9</v>
      </c>
      <c r="I94" s="12">
        <f t="shared" si="30"/>
        <v>9</v>
      </c>
      <c r="J94" s="12"/>
      <c r="K94" s="12"/>
      <c r="L94" s="12"/>
      <c r="M94" s="12"/>
      <c r="N94" s="12"/>
      <c r="O94" s="12"/>
      <c r="P94" s="12">
        <f>H94</f>
        <v>9</v>
      </c>
      <c r="Q94" s="12"/>
      <c r="R94" s="12"/>
      <c r="S94" s="45"/>
      <c r="T94" s="45"/>
      <c r="U94" s="12"/>
      <c r="V94" s="12"/>
      <c r="W94" s="12"/>
      <c r="X94" s="12"/>
      <c r="Y94" s="12"/>
      <c r="Z94" s="12"/>
      <c r="AA94" s="12"/>
      <c r="AB94" s="12"/>
      <c r="AC94" s="12"/>
      <c r="AD94" s="12" t="s">
        <v>143</v>
      </c>
      <c r="AE94" s="33"/>
    </row>
    <row r="95" spans="1:31" ht="40.15" customHeight="1" outlineLevel="2" x14ac:dyDescent="0.25">
      <c r="A95" s="16"/>
      <c r="B95" s="9" t="s">
        <v>217</v>
      </c>
      <c r="C95" s="9" t="s">
        <v>200</v>
      </c>
      <c r="D95" s="10" t="s">
        <v>92</v>
      </c>
      <c r="E95" s="10" t="s">
        <v>44</v>
      </c>
      <c r="F95" s="9" t="s">
        <v>153</v>
      </c>
      <c r="G95" s="11">
        <v>9</v>
      </c>
      <c r="H95" s="12">
        <f t="shared" si="3"/>
        <v>9</v>
      </c>
      <c r="I95" s="12">
        <f t="shared" si="30"/>
        <v>9</v>
      </c>
      <c r="J95" s="12"/>
      <c r="K95" s="12"/>
      <c r="L95" s="12"/>
      <c r="M95" s="12"/>
      <c r="N95" s="12"/>
      <c r="O95" s="12"/>
      <c r="P95" s="12">
        <f>H95</f>
        <v>9</v>
      </c>
      <c r="Q95" s="12"/>
      <c r="R95" s="12"/>
      <c r="S95" s="45"/>
      <c r="T95" s="45"/>
      <c r="U95" s="12"/>
      <c r="V95" s="12"/>
      <c r="W95" s="12"/>
      <c r="X95" s="12"/>
      <c r="Y95" s="12"/>
      <c r="Z95" s="12"/>
      <c r="AA95" s="12"/>
      <c r="AB95" s="12"/>
      <c r="AC95" s="12"/>
      <c r="AD95" s="12" t="s">
        <v>144</v>
      </c>
      <c r="AE95" s="33"/>
    </row>
    <row r="96" spans="1:31" ht="40.15" customHeight="1" outlineLevel="2" x14ac:dyDescent="0.25">
      <c r="A96" s="16"/>
      <c r="B96" s="9" t="s">
        <v>217</v>
      </c>
      <c r="C96" s="9" t="s">
        <v>200</v>
      </c>
      <c r="D96" s="10" t="s">
        <v>92</v>
      </c>
      <c r="E96" s="10" t="s">
        <v>98</v>
      </c>
      <c r="F96" s="9" t="s">
        <v>153</v>
      </c>
      <c r="G96" s="11">
        <v>9</v>
      </c>
      <c r="H96" s="12">
        <f t="shared" si="3"/>
        <v>9</v>
      </c>
      <c r="I96" s="12">
        <f t="shared" ref="I96:I99" si="68">SUM(J96:Q96)</f>
        <v>9</v>
      </c>
      <c r="J96" s="12"/>
      <c r="K96" s="12"/>
      <c r="L96" s="12"/>
      <c r="M96" s="12"/>
      <c r="N96" s="12"/>
      <c r="O96" s="12"/>
      <c r="P96" s="12">
        <f>H96</f>
        <v>9</v>
      </c>
      <c r="Q96" s="12"/>
      <c r="R96" s="12"/>
      <c r="S96" s="45"/>
      <c r="T96" s="45"/>
      <c r="U96" s="12"/>
      <c r="V96" s="12"/>
      <c r="W96" s="12"/>
      <c r="X96" s="12"/>
      <c r="Y96" s="12"/>
      <c r="Z96" s="12"/>
      <c r="AA96" s="12"/>
      <c r="AB96" s="12"/>
      <c r="AC96" s="12"/>
      <c r="AD96" s="12" t="s">
        <v>145</v>
      </c>
      <c r="AE96" s="33"/>
    </row>
    <row r="97" spans="1:31" ht="40.15" customHeight="1" outlineLevel="2" x14ac:dyDescent="0.25">
      <c r="A97" s="16"/>
      <c r="B97" s="9" t="s">
        <v>217</v>
      </c>
      <c r="C97" s="9" t="s">
        <v>200</v>
      </c>
      <c r="D97" s="10" t="s">
        <v>92</v>
      </c>
      <c r="E97" s="10" t="s">
        <v>43</v>
      </c>
      <c r="F97" s="9" t="s">
        <v>153</v>
      </c>
      <c r="G97" s="11">
        <v>9</v>
      </c>
      <c r="H97" s="12">
        <f t="shared" ref="H97:H99" si="69">G97</f>
        <v>9</v>
      </c>
      <c r="I97" s="12">
        <f t="shared" si="68"/>
        <v>9</v>
      </c>
      <c r="J97" s="12"/>
      <c r="K97" s="12"/>
      <c r="L97" s="12"/>
      <c r="M97" s="12"/>
      <c r="N97" s="12"/>
      <c r="O97" s="12"/>
      <c r="P97" s="12">
        <f>H97</f>
        <v>9</v>
      </c>
      <c r="Q97" s="12"/>
      <c r="R97" s="12"/>
      <c r="S97" s="45"/>
      <c r="T97" s="45"/>
      <c r="U97" s="12"/>
      <c r="V97" s="12"/>
      <c r="W97" s="12"/>
      <c r="X97" s="12"/>
      <c r="Y97" s="12"/>
      <c r="Z97" s="12"/>
      <c r="AA97" s="12"/>
      <c r="AB97" s="12"/>
      <c r="AC97" s="12"/>
      <c r="AD97" s="12" t="s">
        <v>146</v>
      </c>
      <c r="AE97" s="33"/>
    </row>
    <row r="98" spans="1:31" ht="40.15" customHeight="1" outlineLevel="2" x14ac:dyDescent="0.25">
      <c r="A98" s="16"/>
      <c r="B98" s="9" t="s">
        <v>217</v>
      </c>
      <c r="C98" s="9" t="s">
        <v>200</v>
      </c>
      <c r="D98" s="10" t="s">
        <v>99</v>
      </c>
      <c r="E98" s="10" t="s">
        <v>225</v>
      </c>
      <c r="F98" s="9" t="s">
        <v>153</v>
      </c>
      <c r="G98" s="11">
        <v>9</v>
      </c>
      <c r="H98" s="12">
        <f t="shared" si="69"/>
        <v>9</v>
      </c>
      <c r="I98" s="12">
        <f t="shared" si="68"/>
        <v>9</v>
      </c>
      <c r="J98" s="12"/>
      <c r="K98" s="12"/>
      <c r="L98" s="12"/>
      <c r="M98" s="12"/>
      <c r="N98" s="12"/>
      <c r="O98" s="12"/>
      <c r="P98" s="12">
        <f>G98</f>
        <v>9</v>
      </c>
      <c r="Q98" s="12"/>
      <c r="R98" s="12"/>
      <c r="S98" s="45"/>
      <c r="T98" s="45"/>
      <c r="U98" s="12"/>
      <c r="V98" s="12"/>
      <c r="W98" s="12"/>
      <c r="X98" s="12"/>
      <c r="Y98" s="12"/>
      <c r="Z98" s="12"/>
      <c r="AA98" s="12"/>
      <c r="AB98" s="12"/>
      <c r="AC98" s="12">
        <f>V98</f>
        <v>0</v>
      </c>
      <c r="AD98" s="12" t="s">
        <v>148</v>
      </c>
      <c r="AE98" s="33"/>
    </row>
    <row r="99" spans="1:31" ht="40.15" customHeight="1" outlineLevel="2" x14ac:dyDescent="0.25">
      <c r="A99" s="16"/>
      <c r="B99" s="9" t="s">
        <v>217</v>
      </c>
      <c r="C99" s="9" t="s">
        <v>200</v>
      </c>
      <c r="D99" s="10" t="s">
        <v>99</v>
      </c>
      <c r="E99" s="10" t="s">
        <v>224</v>
      </c>
      <c r="F99" s="9" t="s">
        <v>153</v>
      </c>
      <c r="G99" s="11">
        <v>9</v>
      </c>
      <c r="H99" s="12">
        <f t="shared" si="69"/>
        <v>9</v>
      </c>
      <c r="I99" s="12">
        <f t="shared" si="68"/>
        <v>9</v>
      </c>
      <c r="J99" s="12"/>
      <c r="K99" s="12"/>
      <c r="L99" s="12"/>
      <c r="M99" s="12"/>
      <c r="N99" s="12"/>
      <c r="O99" s="12"/>
      <c r="P99" s="12">
        <f>G99</f>
        <v>9</v>
      </c>
      <c r="Q99" s="12"/>
      <c r="R99" s="12"/>
      <c r="S99" s="45"/>
      <c r="T99" s="45"/>
      <c r="U99" s="12"/>
      <c r="V99" s="12"/>
      <c r="W99" s="12"/>
      <c r="X99" s="12"/>
      <c r="Y99" s="12"/>
      <c r="Z99" s="12"/>
      <c r="AA99" s="12"/>
      <c r="AB99" s="12"/>
      <c r="AC99" s="12">
        <f>V99</f>
        <v>0</v>
      </c>
      <c r="AD99" s="12" t="s">
        <v>149</v>
      </c>
      <c r="AE99" s="33"/>
    </row>
    <row r="100" spans="1:31" ht="40.15" customHeight="1" outlineLevel="2" x14ac:dyDescent="0.25">
      <c r="A100" s="16"/>
      <c r="B100" s="9" t="s">
        <v>217</v>
      </c>
      <c r="C100" s="9" t="s">
        <v>200</v>
      </c>
      <c r="D100" s="10" t="s">
        <v>43</v>
      </c>
      <c r="E100" s="10" t="s">
        <v>226</v>
      </c>
      <c r="F100" s="9" t="s">
        <v>153</v>
      </c>
      <c r="G100" s="11">
        <v>9</v>
      </c>
      <c r="H100" s="11">
        <f>G100</f>
        <v>9</v>
      </c>
      <c r="I100" s="12">
        <f>H100</f>
        <v>9</v>
      </c>
      <c r="J100" s="13"/>
      <c r="K100" s="12"/>
      <c r="L100" s="12"/>
      <c r="M100" s="13"/>
      <c r="N100" s="12"/>
      <c r="O100" s="12"/>
      <c r="P100" s="12">
        <f>H100</f>
        <v>9</v>
      </c>
      <c r="Q100" s="12"/>
      <c r="R100" s="12"/>
      <c r="S100" s="45"/>
      <c r="T100" s="45"/>
      <c r="U100" s="12"/>
      <c r="V100" s="12"/>
      <c r="W100" s="12"/>
      <c r="X100" s="12"/>
      <c r="Y100" s="12"/>
      <c r="Z100" s="12"/>
      <c r="AA100" s="12"/>
      <c r="AB100" s="12"/>
      <c r="AC100" s="12">
        <f>V100</f>
        <v>0</v>
      </c>
      <c r="AD100" s="12" t="s">
        <v>46</v>
      </c>
      <c r="AE100" s="33"/>
    </row>
    <row r="101" spans="1:31" ht="40.15" customHeight="1" outlineLevel="1" x14ac:dyDescent="0.25">
      <c r="A101" s="43">
        <v>25</v>
      </c>
      <c r="B101" s="34" t="s">
        <v>6</v>
      </c>
      <c r="C101" s="34"/>
      <c r="D101" s="35"/>
      <c r="E101" s="35"/>
      <c r="F101" s="34"/>
      <c r="G101" s="36">
        <f>SUBTOTAL(9,G84:G100)</f>
        <v>121.9</v>
      </c>
      <c r="H101" s="36">
        <f>SUBTOTAL(9,H84:H100)</f>
        <v>121.9</v>
      </c>
      <c r="I101" s="37">
        <f t="shared" ref="I101:Q101" si="70">SUBTOTAL(9,I84:I100)</f>
        <v>121.9</v>
      </c>
      <c r="J101" s="15">
        <f t="shared" si="70"/>
        <v>0</v>
      </c>
      <c r="K101" s="37">
        <f t="shared" si="70"/>
        <v>0</v>
      </c>
      <c r="L101" s="37">
        <f t="shared" si="70"/>
        <v>0</v>
      </c>
      <c r="M101" s="15">
        <f t="shared" si="70"/>
        <v>0</v>
      </c>
      <c r="N101" s="37">
        <f t="shared" si="70"/>
        <v>0</v>
      </c>
      <c r="O101" s="37">
        <f t="shared" si="70"/>
        <v>0</v>
      </c>
      <c r="P101" s="37">
        <f t="shared" si="70"/>
        <v>69.599999999999994</v>
      </c>
      <c r="Q101" s="37">
        <f t="shared" si="70"/>
        <v>52.3</v>
      </c>
      <c r="R101" s="37"/>
      <c r="S101" s="38"/>
      <c r="T101" s="38"/>
      <c r="U101" s="37"/>
      <c r="V101" s="37">
        <f t="shared" ref="V101:AC101" si="71">SUBTOTAL(9,V84:V100)</f>
        <v>18.899999999999999</v>
      </c>
      <c r="W101" s="37">
        <f t="shared" si="71"/>
        <v>0</v>
      </c>
      <c r="X101" s="37">
        <f t="shared" si="71"/>
        <v>0</v>
      </c>
      <c r="Y101" s="37">
        <f t="shared" si="71"/>
        <v>0</v>
      </c>
      <c r="Z101" s="37">
        <f t="shared" si="71"/>
        <v>0</v>
      </c>
      <c r="AA101" s="37">
        <f t="shared" si="71"/>
        <v>0</v>
      </c>
      <c r="AB101" s="37">
        <f t="shared" si="71"/>
        <v>0</v>
      </c>
      <c r="AC101" s="37">
        <f t="shared" si="71"/>
        <v>18.899999999999999</v>
      </c>
      <c r="AD101" s="37"/>
      <c r="AE101" s="39"/>
    </row>
    <row r="102" spans="1:31" ht="40.15" customHeight="1" x14ac:dyDescent="0.25">
      <c r="A102" s="43"/>
      <c r="B102" s="47" t="s">
        <v>187</v>
      </c>
      <c r="C102" s="48"/>
      <c r="D102" s="48"/>
      <c r="E102" s="48"/>
      <c r="F102" s="49"/>
      <c r="G102" s="36">
        <f t="shared" ref="G102:N102" si="72">SUBTOTAL(9,G10:G100)</f>
        <v>529</v>
      </c>
      <c r="H102" s="36">
        <f t="shared" si="72"/>
        <v>529</v>
      </c>
      <c r="I102" s="37">
        <f t="shared" si="72"/>
        <v>529</v>
      </c>
      <c r="J102" s="15">
        <f t="shared" si="72"/>
        <v>81.400000000000006</v>
      </c>
      <c r="K102" s="37">
        <f t="shared" si="72"/>
        <v>45</v>
      </c>
      <c r="L102" s="37">
        <f t="shared" si="72"/>
        <v>18</v>
      </c>
      <c r="M102" s="15">
        <f t="shared" si="72"/>
        <v>170.6</v>
      </c>
      <c r="N102" s="37">
        <f t="shared" si="72"/>
        <v>79</v>
      </c>
      <c r="O102" s="37">
        <v>4.0999999999999996</v>
      </c>
      <c r="P102" s="37">
        <f>SUBTOTAL(9,P10:P100)</f>
        <v>69.599999999999994</v>
      </c>
      <c r="Q102" s="37">
        <f>SUBTOTAL(9,Q10:Q100)</f>
        <v>61.3</v>
      </c>
      <c r="R102" s="37"/>
      <c r="S102" s="38"/>
      <c r="T102" s="38"/>
      <c r="U102" s="37"/>
      <c r="V102" s="37">
        <f t="shared" ref="V102:AC102" si="73">SUBTOTAL(9,V10:V100)</f>
        <v>417</v>
      </c>
      <c r="W102" s="37">
        <f t="shared" si="73"/>
        <v>81.400000000000006</v>
      </c>
      <c r="X102" s="37">
        <f t="shared" si="73"/>
        <v>45</v>
      </c>
      <c r="Y102" s="37">
        <f t="shared" si="73"/>
        <v>18</v>
      </c>
      <c r="Z102" s="37">
        <f t="shared" si="73"/>
        <v>161.6</v>
      </c>
      <c r="AA102" s="37">
        <f t="shared" si="73"/>
        <v>79</v>
      </c>
      <c r="AB102" s="37">
        <f t="shared" si="73"/>
        <v>4.0999999999999996</v>
      </c>
      <c r="AC102" s="37">
        <f t="shared" si="73"/>
        <v>27.9</v>
      </c>
      <c r="AD102" s="37"/>
      <c r="AE102" s="39"/>
    </row>
  </sheetData>
  <autoFilter ref="A9:AE101" xr:uid="{00000000-0009-0000-0000-000000000000}"/>
  <sortState xmlns:xlrd2="http://schemas.microsoft.com/office/spreadsheetml/2017/richdata2" ref="B9:V76">
    <sortCondition ref="B9:B76"/>
  </sortState>
  <mergeCells count="22">
    <mergeCell ref="AE7:AE8"/>
    <mergeCell ref="G7:G8"/>
    <mergeCell ref="H7:H8"/>
    <mergeCell ref="I7:Q7"/>
    <mergeCell ref="R7:R8"/>
    <mergeCell ref="S7:S8"/>
    <mergeCell ref="A5:AE5"/>
    <mergeCell ref="B102:F102"/>
    <mergeCell ref="A1:AE1"/>
    <mergeCell ref="A2:AE2"/>
    <mergeCell ref="A3:AE3"/>
    <mergeCell ref="A4:AE4"/>
    <mergeCell ref="A7:A8"/>
    <mergeCell ref="B7:B8"/>
    <mergeCell ref="C7:C8"/>
    <mergeCell ref="D7:D8"/>
    <mergeCell ref="E7:E8"/>
    <mergeCell ref="F7:F8"/>
    <mergeCell ref="T7:T8"/>
    <mergeCell ref="U7:U8"/>
    <mergeCell ref="AD7:AD8"/>
    <mergeCell ref="V7:AC7"/>
  </mergeCells>
  <printOptions horizontalCentered="1"/>
  <pageMargins left="0.3" right="0.17" top="0.59055118110236227" bottom="0.55118110236220474" header="0.31496062992125984" footer="0.31496062992125984"/>
  <pageSetup paperSize="8" scale="70"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XÃ TÂN UYÊN</vt:lpstr>
      <vt:lpstr>'XÃ TÂN UYÊN'!Print_Area</vt:lpstr>
      <vt:lpstr>'XÃ TÂN UYÊN'!Print_Titles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Administrator</cp:lastModifiedBy>
  <cp:lastPrinted>2026-10-09T08:37:49Z</cp:lastPrinted>
  <dcterms:created xsi:type="dcterms:W3CDTF">2021-01-23T10:17:13Z</dcterms:created>
  <dcterms:modified xsi:type="dcterms:W3CDTF">2026-10-12T13:13:16Z</dcterms:modified>
</cp:coreProperties>
</file>